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25" yWindow="-300" windowWidth="12060" windowHeight="10035" tabRatio="700"/>
  </bookViews>
  <sheets>
    <sheet name="budynki" sheetId="1" r:id="rId1"/>
    <sheet name="środki trwałe" sheetId="7" r:id="rId2"/>
    <sheet name="elektronika" sheetId="2" r:id="rId3"/>
    <sheet name="auta" sheetId="5" r:id="rId4"/>
    <sheet name="szkodowość" sheetId="8" r:id="rId5"/>
  </sheets>
  <definedNames>
    <definedName name="_xlnm.Print_Area" localSheetId="3">auta!$A$1:$O$43</definedName>
    <definedName name="_xlnm.Print_Area" localSheetId="0">budynki!$A$1:$J$49</definedName>
    <definedName name="_xlnm.Print_Area" localSheetId="2">elektronika!$A$1:$E$182</definedName>
  </definedNames>
  <calcPr calcId="145621"/>
</workbook>
</file>

<file path=xl/calcChain.xml><?xml version="1.0" encoding="utf-8"?>
<calcChain xmlns="http://schemas.openxmlformats.org/spreadsheetml/2006/main">
  <c r="D154" i="2" l="1"/>
  <c r="D94" i="2"/>
  <c r="E33" i="1"/>
  <c r="E13" i="7" l="1"/>
  <c r="D134" i="2" l="1"/>
  <c r="D34" i="2"/>
  <c r="D171" i="2" l="1"/>
  <c r="D124" i="2" l="1"/>
  <c r="D162" i="2"/>
  <c r="D137" i="2"/>
  <c r="D106" i="2"/>
  <c r="D40" i="2"/>
  <c r="D121" i="2" l="1"/>
  <c r="D12" i="7" l="1"/>
  <c r="D5" i="7"/>
  <c r="D181" i="2" l="1"/>
  <c r="D174" i="2"/>
  <c r="D110" i="2"/>
  <c r="D13" i="7" l="1"/>
  <c r="F17" i="1"/>
  <c r="F16" i="1"/>
  <c r="F13" i="1"/>
  <c r="E25" i="1" s="1"/>
  <c r="E37" i="1" l="1"/>
  <c r="F40" i="1" l="1"/>
  <c r="D127" i="2" l="1"/>
  <c r="E49" i="1"/>
  <c r="D177" i="2" l="1"/>
  <c r="E46" i="1"/>
  <c r="E43" i="1"/>
  <c r="E40" i="1"/>
  <c r="XFD134" i="2"/>
</calcChain>
</file>

<file path=xl/sharedStrings.xml><?xml version="1.0" encoding="utf-8"?>
<sst xmlns="http://schemas.openxmlformats.org/spreadsheetml/2006/main" count="512" uniqueCount="365">
  <si>
    <t>lp.</t>
  </si>
  <si>
    <t>rok budowy</t>
  </si>
  <si>
    <t>wartość (początkowa)</t>
  </si>
  <si>
    <t>nazwa środka trwałego</t>
  </si>
  <si>
    <t>rok produkcji</t>
  </si>
  <si>
    <t>Lp.</t>
  </si>
  <si>
    <t>Marka</t>
  </si>
  <si>
    <t>Nr podw./ nadw.</t>
  </si>
  <si>
    <t>Nr rej.</t>
  </si>
  <si>
    <t>Poj.</t>
  </si>
  <si>
    <t>Od</t>
  </si>
  <si>
    <t>Do</t>
  </si>
  <si>
    <t>lokalizacja (adres)</t>
  </si>
  <si>
    <t>Dane pojazdów</t>
  </si>
  <si>
    <t>Łącznie</t>
  </si>
  <si>
    <t>1.</t>
  </si>
  <si>
    <t xml:space="preserve">wartość początkowa (księgowa brutto)             </t>
  </si>
  <si>
    <t>Typ, model</t>
  </si>
  <si>
    <t>Ilość miejsc / ładowność</t>
  </si>
  <si>
    <t>Rok prod.</t>
  </si>
  <si>
    <t>Rodzaj pojazdu</t>
  </si>
  <si>
    <t>Wykaz sprzętu elektronicznego stacjonarnego</t>
  </si>
  <si>
    <t>nazwa budynku / budowli</t>
  </si>
  <si>
    <t xml:space="preserve">Okres ubezpieczenia OC i NW </t>
  </si>
  <si>
    <t xml:space="preserve">Okres ubezpieczenia AC i KR </t>
  </si>
  <si>
    <t>Wykaz sprzętu elektronicznego przenośnego</t>
  </si>
  <si>
    <t>DATA I REJESTRACJI</t>
  </si>
  <si>
    <t>Nazwa jednostki</t>
  </si>
  <si>
    <t>zbiory biblioteczne</t>
  </si>
  <si>
    <t>Wartość odtworzeniowa</t>
  </si>
  <si>
    <t>powierzchnia</t>
  </si>
  <si>
    <t>Konstrukcja</t>
  </si>
  <si>
    <t>Sposób obliczenia wartości odtworzeniowej = budynki administracyjne, budynki szkolne, hale sportowe - 4 690,00 zł/m2, budynki mieszkalne - 3 750,00 zł /m2, świetlice, remizy OSP - 2 820,00 zł/m2, budynki gospodarcze - 1880,00 zł/m2</t>
  </si>
  <si>
    <t xml:space="preserve">zabezpieczenia (znane zabiezpieczenia p-poż i przeciw kradzieżowe)                                     </t>
  </si>
  <si>
    <t>Wykaz budynków i budowli</t>
  </si>
  <si>
    <t>Łączne</t>
  </si>
  <si>
    <t>STAR</t>
  </si>
  <si>
    <t>brak</t>
  </si>
  <si>
    <t>2.</t>
  </si>
  <si>
    <t>3.</t>
  </si>
  <si>
    <t>4.</t>
  </si>
  <si>
    <t>5.</t>
  </si>
  <si>
    <t>Komputer</t>
  </si>
  <si>
    <t>Zestaw komputerowy</t>
  </si>
  <si>
    <t>Urząd Gminy</t>
  </si>
  <si>
    <t>Boisko, ogrodzenie</t>
  </si>
  <si>
    <t>1. Urząd Gminy</t>
  </si>
  <si>
    <t>Laptop</t>
  </si>
  <si>
    <t>SPECJALNY</t>
  </si>
  <si>
    <t>ŻUK</t>
  </si>
  <si>
    <t xml:space="preserve">1. Urząd Gminy </t>
  </si>
  <si>
    <t>Drukarka Canon PIXMA</t>
  </si>
  <si>
    <t>JELCZ</t>
  </si>
  <si>
    <t>LUBLIN</t>
  </si>
  <si>
    <t>VOLVO</t>
  </si>
  <si>
    <t>PEUGEOT</t>
  </si>
  <si>
    <t>005</t>
  </si>
  <si>
    <t>3N</t>
  </si>
  <si>
    <t>P-420</t>
  </si>
  <si>
    <t>A6013</t>
  </si>
  <si>
    <t>ELE C076</t>
  </si>
  <si>
    <t>ELE K876</t>
  </si>
  <si>
    <t>ELE 95HU</t>
  </si>
  <si>
    <t>ELE 02JW</t>
  </si>
  <si>
    <t>ELE 03JW</t>
  </si>
  <si>
    <t>PLB 486K</t>
  </si>
  <si>
    <t>PBK 4746</t>
  </si>
  <si>
    <t>ELE 91FU</t>
  </si>
  <si>
    <t>-</t>
  </si>
  <si>
    <t>Budynek SP w Piątku</t>
  </si>
  <si>
    <t>Szkoła Podstawowa im. Marszałka Józefa Piłsudzkiego w Piątku</t>
  </si>
  <si>
    <t>Budynek szkoły</t>
  </si>
  <si>
    <t>ul. Szkolna 1, 99-120 Piątek</t>
  </si>
  <si>
    <t>Gminne Przedszkole im. Jana Pawła II w Piątku</t>
  </si>
  <si>
    <t>Gminne Przedszkole im. Jana Pawła II  w Piątku</t>
  </si>
  <si>
    <t>Szkoła Podstawowa w Czernikowie</t>
  </si>
  <si>
    <t>Czernikowo, 99-120 Piątek</t>
  </si>
  <si>
    <t>Szkoła Podstawowa im. Marszałka Józefa Piłsudskiego w Piątku</t>
  </si>
  <si>
    <t>3. Szkoła Podstawowa im. Marszałka Józefa Piłsudskiego w Piątku</t>
  </si>
  <si>
    <t>4. Gminne Przedszkole im. Jana Pawła II w Piątku</t>
  </si>
  <si>
    <t>6.</t>
  </si>
  <si>
    <t>Gminny Ośrodek Pomocy Społecznej w Piątku</t>
  </si>
  <si>
    <t>7.</t>
  </si>
  <si>
    <t>Liczba pracowników: 10</t>
  </si>
  <si>
    <t>ul. Łowicka 4, 99-120 Piątek</t>
  </si>
  <si>
    <t>Gminna Biblioteka Publiczna w Piątku</t>
  </si>
  <si>
    <t>8.</t>
  </si>
  <si>
    <t>Monitor komputerowy W1946S-BF</t>
  </si>
  <si>
    <t xml:space="preserve">AUTOSAN </t>
  </si>
  <si>
    <t>H9.21</t>
  </si>
  <si>
    <t>SUASW3AAP1SO21934</t>
  </si>
  <si>
    <t>ELE C210</t>
  </si>
  <si>
    <t>AUTOBUS</t>
  </si>
  <si>
    <t>Budynek Urzędu Gminy</t>
  </si>
  <si>
    <t>Budynek Ośrodka Zdrowia</t>
  </si>
  <si>
    <t>Budynek po Szkole Podstawowej w Goślubiu</t>
  </si>
  <si>
    <t xml:space="preserve">Konstrukcja murowana, </t>
  </si>
  <si>
    <t>ul. Rynek 16, 99-120 Piątek</t>
  </si>
  <si>
    <t>ul. Łowicka, 99-120 Piątek</t>
  </si>
  <si>
    <t>ul. Stodolniana, 99-120 Piątek</t>
  </si>
  <si>
    <t>Goślub</t>
  </si>
  <si>
    <t>Górki Pęcławskie</t>
  </si>
  <si>
    <t>Gminny Ośrodek Kultury w Piątku</t>
  </si>
  <si>
    <t>3/6000</t>
  </si>
  <si>
    <t>SUL35243730073227</t>
  </si>
  <si>
    <t>3/950</t>
  </si>
  <si>
    <t>FL 4XR2</t>
  </si>
  <si>
    <t>YV2TBL0AX9B535295</t>
  </si>
  <si>
    <t>2/4650</t>
  </si>
  <si>
    <t>2/9450</t>
  </si>
  <si>
    <t>2/6750</t>
  </si>
  <si>
    <t>ELE 71UN</t>
  </si>
  <si>
    <t>PRZYCZEPA W.N.P.M. SUSKI</t>
  </si>
  <si>
    <t>SU9075CU110GK1312</t>
  </si>
  <si>
    <t>2/6000</t>
  </si>
  <si>
    <t>0001270</t>
  </si>
  <si>
    <t>3/10500</t>
  </si>
  <si>
    <t>2/1250</t>
  </si>
  <si>
    <t>VF3233L5215058529</t>
  </si>
  <si>
    <t>BOXER 320 2,5 TD</t>
  </si>
  <si>
    <t>3/1533</t>
  </si>
  <si>
    <t>Budynek wykazany pod UG</t>
  </si>
  <si>
    <t>Budynek UG</t>
  </si>
  <si>
    <t>Konstrukcja murowana wykonana z cegły, ocieplenie styropianem, pokrycie dachowe- blachodachówka</t>
  </si>
  <si>
    <t>Konstrukcja murowana wykonana z cegły pełnej, pokrycie dachowe- dachówka ceramiczna</t>
  </si>
  <si>
    <t>Konstrukcja murowana wykonana z cegły, pokrycie dachowe- papa</t>
  </si>
  <si>
    <t>alarm, kraty w oknach, gaśnice, ogrodzenie panelowe</t>
  </si>
  <si>
    <t xml:space="preserve">słupy betonowe, </t>
  </si>
  <si>
    <t>Konstrukcja murowana, pokrycie dachowe- papa</t>
  </si>
  <si>
    <t>Konstrukcja stolowa i drewniana</t>
  </si>
  <si>
    <t>ogrodzenie panelowe</t>
  </si>
  <si>
    <t>ogrodzenie</t>
  </si>
  <si>
    <t>ogrodzenie panelowe wysokości 4 m</t>
  </si>
  <si>
    <t>syntetyczna trawa</t>
  </si>
  <si>
    <t>Konstrukcja kontenerowa, pokrycie dachowe- blacha</t>
  </si>
  <si>
    <t>Pom. w budynku SP w Piątku</t>
  </si>
  <si>
    <t>Boisko Orlik</t>
  </si>
  <si>
    <t>Bud. sanitarno- szatniowy na boisku Orlik</t>
  </si>
  <si>
    <t>monitoring wewnętrzny i zewnętrzny, krata w dzwiach Sali 17, alarm w Sali 17 i bibliotece szkolnej, przeciwpozarowy wyłącznik prądu, hydranty zewnętrzne i wewnętrzne, podręczny sprzęt gaśniczy, sygnał ewakuacyjny (3-krotne dzwonki), instrukcja bezpieczeństwa przeciwpożarowego.</t>
  </si>
  <si>
    <t>Konstrukcja murowana, konstrukcja dachu drewniana pokryta dachówką bitumiczną</t>
  </si>
  <si>
    <t>Konstrukcja murowana, konstrukcja dachu - wkład słupkowo-prętowy (PAPA)</t>
  </si>
  <si>
    <t>1200 m2</t>
  </si>
  <si>
    <t>monitoring,kraty, gaśnice</t>
  </si>
  <si>
    <t>350 m2</t>
  </si>
  <si>
    <t>instalacja alarmowa, gaśnice</t>
  </si>
  <si>
    <t xml:space="preserve"> Konstrukcja murowana, pokrycie dachowe - papa</t>
  </si>
  <si>
    <t>Konstrukcja murowana, pokrycie dachowe - blacha</t>
  </si>
  <si>
    <t>Liczba pracowników:  1</t>
  </si>
  <si>
    <t>Ogrodzenie parku</t>
  </si>
  <si>
    <t>3 479,20 m2</t>
  </si>
  <si>
    <t>1 639,50 m2</t>
  </si>
  <si>
    <t xml:space="preserve">Środki trwałe, maszyny, urządzenia i wyposażenie </t>
  </si>
  <si>
    <t>Budynek wykazany przez UG</t>
  </si>
  <si>
    <t>Świetlica Wiejska w Goślubiu, OSP Goślub + GOK, Garaże OSP</t>
  </si>
  <si>
    <t>Konstrukcja murowana wykonana z cegły, docieplenie styropianem, pokrycie dachowe- blachodachówka, papa</t>
  </si>
  <si>
    <t>Altana w parku</t>
  </si>
  <si>
    <t>Plac zabaw w parku</t>
  </si>
  <si>
    <t>Budynek po Szkole Podstawowej w Górkach Pęcławskich</t>
  </si>
  <si>
    <t>ogrodzenie panelowe, stalowe drzwi z zamkiem gerda</t>
  </si>
  <si>
    <t>Konstrukcja murowana wykonana z cegły, ocieplenie styropianem, pokrycie dachowe- papa</t>
  </si>
  <si>
    <t>SUW w Pokrzywnicy</t>
  </si>
  <si>
    <t>monitoring zew. i wew., szyby antywłamaniowe na parterze, gaśnice</t>
  </si>
  <si>
    <t>kraty w oknach, gaśnice</t>
  </si>
  <si>
    <t>kraty w oknach na parterze, gaśnice</t>
  </si>
  <si>
    <t>gaśnice</t>
  </si>
  <si>
    <t>Zestaw komputerowy DELL PERCISION T3500 z monitorem LDC DELL 1908</t>
  </si>
  <si>
    <t>Zestaw interaktywny (tablica interaktywna QOMO QWB z akcesoriami, projektor mulmedialny wraz z okablowaniem)</t>
  </si>
  <si>
    <t>Ogrodzenie terenu zielonego oraz utwardzenie kostką brukową w ramach projektu "Tajemniczy ogród"</t>
  </si>
  <si>
    <t>kostka brukowa - 127,80 m2, ogrodzenie - 81,70 mb</t>
  </si>
  <si>
    <t>kostka brukowa. Ogrodzenie metalowe</t>
  </si>
  <si>
    <t>ul. Konarskiego 28,99-120 Piątek</t>
  </si>
  <si>
    <t>Komputer Actina I30</t>
  </si>
  <si>
    <t>Tablica interaktywna QOMO QWB200BW</t>
  </si>
  <si>
    <t>Pojektor Vivitek D871ST2013</t>
  </si>
  <si>
    <t>Tablica interaktywna WIT</t>
  </si>
  <si>
    <t>Projektor ViewSonic</t>
  </si>
  <si>
    <t>Drukarka HP Photosmart 5510</t>
  </si>
  <si>
    <t>Drukarka kolorowa OKI</t>
  </si>
  <si>
    <t>Urządzenie Develop INEO</t>
  </si>
  <si>
    <t>Telewizor plazmowy PANASONIC</t>
  </si>
  <si>
    <t>Odtwarzacz DVD PHILIPS</t>
  </si>
  <si>
    <t>Radioodtwarzacz PHILIPS</t>
  </si>
  <si>
    <t>Aparat fotograficzny CANON</t>
  </si>
  <si>
    <t>Projektor BENQ</t>
  </si>
  <si>
    <t>Zestaw komputerowy DELL 760 DESKOP szt. 2</t>
  </si>
  <si>
    <t>Projektor Optoma DX325</t>
  </si>
  <si>
    <t>Skaner Canon Cano Lide210</t>
  </si>
  <si>
    <t>Zestaw interaktywny: tablica IQ Board IR + projektor Optoma X 305ST</t>
  </si>
  <si>
    <t>Monitor Led 55" z uchwytem ściennym</t>
  </si>
  <si>
    <t>Laptop Dell z systemem Windows 7</t>
  </si>
  <si>
    <t>Laptop ASUS</t>
  </si>
  <si>
    <t>Laptop DELL szt. 5</t>
  </si>
  <si>
    <t>Laptop 15,6" z win 7  i Office</t>
  </si>
  <si>
    <t>Ogrodzenie Stacji Uzdatniania Wody w Piątku</t>
  </si>
  <si>
    <t>ogrodzenie panelowe, na podbudowie klinkierowej</t>
  </si>
  <si>
    <t>Konstrukcja murowana wykonana z cegły</t>
  </si>
  <si>
    <t>urządzenie wielofunkcyjne KYOCERA FS 1035 MFP</t>
  </si>
  <si>
    <t>dwa zestawy komputerowe z oprogramowaniem</t>
  </si>
  <si>
    <t>Ogrodzenie terenu świetlicy wiejskiej w Konarzewie</t>
  </si>
  <si>
    <t>ogrodzenie modułowe, ogrodzenie murowane z cegły klinkierowej, z wypełnieniem przęseł drewnianym</t>
  </si>
  <si>
    <t>Urządzenie wielofunkcyjne Kyocera ECOSYS</t>
  </si>
  <si>
    <t>Wyposażenie serwerowni UPS Power walker on-line</t>
  </si>
  <si>
    <t>Komputer PC z opragromowaniem</t>
  </si>
  <si>
    <t>Sprzęt informatyczny z oprogramowaniem</t>
  </si>
  <si>
    <t>Serwer</t>
  </si>
  <si>
    <t xml:space="preserve">dwa zestawy komputerowe </t>
  </si>
  <si>
    <t>terminal mobilny (notebook Acer)</t>
  </si>
  <si>
    <t>Liczba pracowników: 4</t>
  </si>
  <si>
    <t>Mikrofony BM</t>
  </si>
  <si>
    <t xml:space="preserve">Tablet </t>
  </si>
  <si>
    <t>Drukarka HP Laserjet P1102W</t>
  </si>
  <si>
    <t>Projektor Vivitek D551</t>
  </si>
  <si>
    <t xml:space="preserve">Urządzenie wielofunkcyjne HP Deskjet </t>
  </si>
  <si>
    <t>Projektor krótkoogniskowy Vivitek</t>
  </si>
  <si>
    <t>Głośnik do tablicy interaktywnej 1200p</t>
  </si>
  <si>
    <t>Komputer stacjonarny Zalman z Windows 8 i monitor LG</t>
  </si>
  <si>
    <t>Projektor Vivitek DX881ST</t>
  </si>
  <si>
    <t>Drukarka Ricoh SP112SU</t>
  </si>
  <si>
    <t>Drukarka Canon MG3550</t>
  </si>
  <si>
    <t>Laptop Acer z Windows 7 I Office</t>
  </si>
  <si>
    <t>Aparat fotograficzny SONY 20.1 Mega Pixels</t>
  </si>
  <si>
    <t>Wizualizer Lumens z przystawką</t>
  </si>
  <si>
    <t xml:space="preserve">komputer KDR </t>
  </si>
  <si>
    <t>urządzenie wielofunkcyjne KDR</t>
  </si>
  <si>
    <t>UPS (zasilacz awaryjny) KDR</t>
  </si>
  <si>
    <t>Niszczarka KOBRA 245 S5</t>
  </si>
  <si>
    <t>Urządzenie wielofunkcyjne HP Deskjet INK ADV 1515</t>
  </si>
  <si>
    <t>Zestaw komputerowy stacjonarny (komputer Zalman, monotor LG)</t>
  </si>
  <si>
    <t>Tablica interaktywna</t>
  </si>
  <si>
    <t>Projektor</t>
  </si>
  <si>
    <t>Laptop z oprogramowaniem</t>
  </si>
  <si>
    <t xml:space="preserve">Mikroskop </t>
  </si>
  <si>
    <t>Dygestorium</t>
  </si>
  <si>
    <t>Laptop Lenovo G70-80</t>
  </si>
  <si>
    <t>Świetlica w Balkowie</t>
  </si>
  <si>
    <t>Maszt na Urzędzie Gminy Piątek</t>
  </si>
  <si>
    <t>konstrukcja aluminowa</t>
  </si>
  <si>
    <t>Liczba pracowników: 26</t>
  </si>
  <si>
    <t>Urządzenie wielofunkcyjne Kyocera Ecosys</t>
  </si>
  <si>
    <t>Komputer Optima Paltinum AH81Ti3-4160-2015</t>
  </si>
  <si>
    <t>drukarka Samsung SL-M2875ND/SEE</t>
  </si>
  <si>
    <t>Skaner S300L2733A</t>
  </si>
  <si>
    <t>Kopiarka Nashuata MPC 5501</t>
  </si>
  <si>
    <t>Komputer *70 szt x 3 283,23</t>
  </si>
  <si>
    <t>Monitor interaktywny QOMO</t>
  </si>
  <si>
    <t>OSP Balków</t>
  </si>
  <si>
    <t>Gmina Piątek</t>
  </si>
  <si>
    <t>TARPAN</t>
  </si>
  <si>
    <t>HONKER 4022</t>
  </si>
  <si>
    <t>SUR032800564</t>
  </si>
  <si>
    <t>ELE 16XE</t>
  </si>
  <si>
    <t>osobowy</t>
  </si>
  <si>
    <t>Gminne Centrum Usług Wspólnych w Piątku</t>
  </si>
  <si>
    <t>2. Gminne Centrum Usług Wspólnych w Piątku</t>
  </si>
  <si>
    <t>Zestaw komputerowy G3460/H81M-E33X3 szt. 3</t>
  </si>
  <si>
    <t>Rzutnik multimedialny kompatybilny z tablicą</t>
  </si>
  <si>
    <t>Projektor Hitach E-A101</t>
  </si>
  <si>
    <t>Tablica multimedialna Newline TruTouch IR10-78</t>
  </si>
  <si>
    <t>Urządzenie wielofunkcyjne</t>
  </si>
  <si>
    <t>drukarka Kyocera</t>
  </si>
  <si>
    <t>zestaw komputerowy (komputer, monitor) 500+</t>
  </si>
  <si>
    <t>telefax</t>
  </si>
  <si>
    <t>IVECO</t>
  </si>
  <si>
    <t>100E18</t>
  </si>
  <si>
    <t>ZCFA1AD0002217324</t>
  </si>
  <si>
    <t>ELE 74XE</t>
  </si>
  <si>
    <t>01.07.1997</t>
  </si>
  <si>
    <t>JUSAM</t>
  </si>
  <si>
    <t>ZCFC3335B8J5223674</t>
  </si>
  <si>
    <t>ELE 20C2</t>
  </si>
  <si>
    <t>ciężarowy</t>
  </si>
  <si>
    <t>16.05.2018</t>
  </si>
  <si>
    <t>zestaw komputerowy (komputer, adapter, klawiatura, mysz)</t>
  </si>
  <si>
    <t>zestaw komputerowy Lenowo</t>
  </si>
  <si>
    <t xml:space="preserve">Budynek po byłej weterynarii w Łęce </t>
  </si>
  <si>
    <t xml:space="preserve">Konstrukcja tradycyjna, blachodachówka </t>
  </si>
  <si>
    <t>Pokrzywnica świetlica wiejska +PSZOK</t>
  </si>
  <si>
    <t xml:space="preserve">Konstrukcja tradycyjna dach pokryty papą </t>
  </si>
  <si>
    <t>Drukarka HP Laser Jet Pro400</t>
  </si>
  <si>
    <t>Drukarka FPLJ ProM 402</t>
  </si>
  <si>
    <t>Liczba pracowników:  5</t>
  </si>
  <si>
    <t>Komputer Zeneo Standard</t>
  </si>
  <si>
    <t>Urządzenie RICOH MP 2014AD</t>
  </si>
  <si>
    <t>Tablica interaktywny QOMO QWB 379BW</t>
  </si>
  <si>
    <t>Zestaw interaktywny 379BW, DS262</t>
  </si>
  <si>
    <t>Kopiarka Ricoh Aficio MPC 3001</t>
  </si>
  <si>
    <t>Projektor Vivitek DX 255</t>
  </si>
  <si>
    <t>Projektor Vivitek DX881St</t>
  </si>
  <si>
    <t>Magiczny Dywan</t>
  </si>
  <si>
    <t>Komputer Zeneo Standard SA2C8BG1AH</t>
  </si>
  <si>
    <t>Laptop ASUS R558UA</t>
  </si>
  <si>
    <t>Laptop Lenovo  z windows 10</t>
  </si>
  <si>
    <t xml:space="preserve">Laptop Acer Z windows 10 </t>
  </si>
  <si>
    <t>Laptop Acer  z Windows 10</t>
  </si>
  <si>
    <t>Zestaw nagłośnieniowy</t>
  </si>
  <si>
    <t>Urządzenie wielofunkcyjne HP Deskjet IA3635</t>
  </si>
  <si>
    <t>Mikrofon z nagłosnieniem</t>
  </si>
  <si>
    <t>Magnetofon Blaupunkt BB12 BK Radio</t>
  </si>
  <si>
    <t>Laptop Acer travelMate p249Intel Celer szt. 2</t>
  </si>
  <si>
    <t>05796</t>
  </si>
  <si>
    <t>Drukarka HP Deskjet GT 5820</t>
  </si>
  <si>
    <t>Laptop /UK HP Windows</t>
  </si>
  <si>
    <t>Liczba pracowników: 60</t>
  </si>
  <si>
    <t>Liczba pracowników: 22</t>
  </si>
  <si>
    <t>Liczba pracowników: 27</t>
  </si>
  <si>
    <t>Monitor AVTEK 75"</t>
  </si>
  <si>
    <t>Tablica interaktywna QOMO 379 BW</t>
  </si>
  <si>
    <t>Projektor ultrakrótkoogniskowy Epson EB670</t>
  </si>
  <si>
    <t>Projektor ultrakrótkoognisowy Epson EB680</t>
  </si>
  <si>
    <t>Projektor ViewSonic PA503X</t>
  </si>
  <si>
    <t>Magiczny dywan- interaktywna podłoga Funtronic</t>
  </si>
  <si>
    <t>Głośnik Vision SP- 800P</t>
  </si>
  <si>
    <t xml:space="preserve">Głośnik Vision SP - 800P </t>
  </si>
  <si>
    <t>Drukarka HP Deskjet</t>
  </si>
  <si>
    <t>Komputer Zeneo, sztuk 20</t>
  </si>
  <si>
    <t xml:space="preserve">Laptop Dell z oprogramowaniem Office </t>
  </si>
  <si>
    <t>Ricoh SP 325 Nw LASER MONO 407982 URZĄDZENIE WIELOFUNKCYJNE szt. 3</t>
  </si>
  <si>
    <t>Tablica interaktywna MAC H83 cermaiczna AT 713668 szt. 2</t>
  </si>
  <si>
    <t xml:space="preserve">Projektor Epson EB-520 krótki AT MULTI 138 szt.2 </t>
  </si>
  <si>
    <t>Mobilny zestaw nagłośnieniowy</t>
  </si>
  <si>
    <t>Komputer F4J55EA</t>
  </si>
  <si>
    <t xml:space="preserve"> Drukarka HP Laser</t>
  </si>
  <si>
    <t>Sprzęt nagłasniajacy, kolumna aktywna, mikser</t>
  </si>
  <si>
    <t>OSP Piątek</t>
  </si>
  <si>
    <t>ELE 91G6</t>
  </si>
  <si>
    <t>Informacje o szkodach w ostatnich latach</t>
  </si>
  <si>
    <t>Rok</t>
  </si>
  <si>
    <t>Liczba szkód</t>
  </si>
  <si>
    <t>Suma wypłaconych odszkodowań</t>
  </si>
  <si>
    <t>Jednostka / opis szkód</t>
  </si>
  <si>
    <t>x</t>
  </si>
  <si>
    <t>Tabela nr 1</t>
  </si>
  <si>
    <t>Tabela nr 2</t>
  </si>
  <si>
    <t>Tabela nr 3</t>
  </si>
  <si>
    <t>Tabela nr 4</t>
  </si>
  <si>
    <t xml:space="preserve">28.12.2019 28.12.2020 28.12.2021 </t>
  </si>
  <si>
    <t>27.12.2020 27.12.2021 27.12.2022</t>
  </si>
  <si>
    <t>05.02.2020 05.02.2021 05.02.2022</t>
  </si>
  <si>
    <t>04.02.2021 04.02.2022 04.02.2023</t>
  </si>
  <si>
    <t>19.06.2019 19.06.2020 19.06.2021</t>
  </si>
  <si>
    <t>18.06.2020 18.06.2021 18.06.2022</t>
  </si>
  <si>
    <t>04.12.2019 04.12.2020 04.12.2021</t>
  </si>
  <si>
    <t>03.12.2020 03.12.2021 03.12.2022</t>
  </si>
  <si>
    <t>14.02.2020 14.02.2021 14.02.2022</t>
  </si>
  <si>
    <t>13.02.2021 13.02.2022 13.02.2023</t>
  </si>
  <si>
    <t>09.12.2019 09.12.2020 09.12.2021</t>
  </si>
  <si>
    <t>08.12.2020 08.12.2021 08.12.2022</t>
  </si>
  <si>
    <t>25.06.2019 25.06.2020 25.06.2021</t>
  </si>
  <si>
    <t>24.06.2020 24.06.2021 24.06.2022</t>
  </si>
  <si>
    <t>OC działalności</t>
  </si>
  <si>
    <t>02.09.2019 02.09.2020 02.09.2021</t>
  </si>
  <si>
    <t>01.09.2020 01.09.2021 01.09.2022</t>
  </si>
  <si>
    <t>28.07.2019 28.07.2020 28.07.2021</t>
  </si>
  <si>
    <t>27.07.2020 27.07.2021 27.07.2022</t>
  </si>
  <si>
    <t>06.02.2020 06.02.2021 06.02.2022</t>
  </si>
  <si>
    <t>05.02.2021 05.02.2022 05.02.2023</t>
  </si>
  <si>
    <t>16.05.2019 16.05.2020 16.05.2021</t>
  </si>
  <si>
    <t>15.05.2020 15.05.2021 15.05.2022</t>
  </si>
  <si>
    <t>21.09.2019 21.09.2020 21.09.2021</t>
  </si>
  <si>
    <t>20.09.2020 20.09.2021 20.09.2022</t>
  </si>
  <si>
    <t>Tabela nr 5</t>
  </si>
  <si>
    <t>5. Szkoła Podstawowa w Czernikowie</t>
  </si>
  <si>
    <t>6. Gminny Ośrodek Pomocy Społecznej w Piątku</t>
  </si>
  <si>
    <t>7. Gminna Biblioteka Publiczna w Piątku</t>
  </si>
  <si>
    <t>8. Gminny Ośrodek Kultury w Piątku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</si>
</sst>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2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3"/>
      <color indexed="9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sz val="9"/>
      <color indexed="9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sz val="10"/>
      <name val="Arial CE"/>
      <charset val="238"/>
    </font>
    <font>
      <sz val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Verdana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i/>
      <u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4" fontId="3" fillId="0" borderId="0" xfId="0" applyNumberFormat="1" applyFont="1"/>
    <xf numFmtId="164" fontId="3" fillId="0" borderId="0" xfId="0" applyNumberFormat="1" applyFont="1"/>
    <xf numFmtId="164" fontId="11" fillId="5" borderId="1" xfId="0" applyNumberFormat="1" applyFont="1" applyFill="1" applyBorder="1" applyAlignment="1">
      <alignment horizontal="right" vertical="center" wrapText="1"/>
    </xf>
    <xf numFmtId="0" fontId="14" fillId="5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12" fillId="5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 wrapText="1"/>
    </xf>
    <xf numFmtId="44" fontId="18" fillId="7" borderId="1" xfId="0" applyNumberFormat="1" applyFont="1" applyFill="1" applyBorder="1" applyAlignment="1">
      <alignment horizontal="center" vertical="center" wrapText="1"/>
    </xf>
    <xf numFmtId="44" fontId="18" fillId="7" borderId="1" xfId="0" applyNumberFormat="1" applyFont="1" applyFill="1" applyBorder="1" applyAlignment="1">
      <alignment horizontal="center" vertical="center"/>
    </xf>
    <xf numFmtId="0" fontId="19" fillId="7" borderId="1" xfId="0" applyFont="1" applyFill="1" applyBorder="1"/>
    <xf numFmtId="44" fontId="18" fillId="7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" fillId="0" borderId="8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/>
    <xf numFmtId="164" fontId="8" fillId="6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6" borderId="1" xfId="0" applyFont="1" applyFill="1" applyBorder="1" applyAlignment="1">
      <alignment horizontal="right" vertical="center" wrapText="1"/>
    </xf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Font="1" applyFill="1"/>
    <xf numFmtId="164" fontId="1" fillId="6" borderId="1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64" fontId="24" fillId="0" borderId="0" xfId="0" applyNumberFormat="1" applyFont="1" applyFill="1" applyAlignment="1">
      <alignment horizontal="right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center" wrapText="1"/>
    </xf>
    <xf numFmtId="164" fontId="25" fillId="5" borderId="1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" fontId="1" fillId="0" borderId="0" xfId="0" applyNumberFormat="1" applyFont="1"/>
    <xf numFmtId="0" fontId="8" fillId="0" borderId="0" xfId="0" applyFont="1" applyBorder="1"/>
    <xf numFmtId="164" fontId="25" fillId="5" borderId="3" xfId="0" applyNumberFormat="1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5" fontId="1" fillId="0" borderId="0" xfId="0" applyNumberFormat="1" applyFont="1"/>
    <xf numFmtId="164" fontId="25" fillId="3" borderId="1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/>
    </xf>
    <xf numFmtId="164" fontId="25" fillId="5" borderId="2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right"/>
    </xf>
    <xf numFmtId="0" fontId="1" fillId="6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25" fillId="5" borderId="1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25" fillId="0" borderId="0" xfId="0" applyFont="1" applyFill="1" applyBorder="1" applyAlignment="1">
      <alignment horizontal="right" vertical="center" wrapText="1"/>
    </xf>
    <xf numFmtId="164" fontId="1" fillId="0" borderId="7" xfId="0" applyNumberFormat="1" applyFont="1" applyFill="1" applyBorder="1" applyAlignment="1">
      <alignment horizontal="right" vertical="center" wrapText="1"/>
    </xf>
    <xf numFmtId="164" fontId="1" fillId="6" borderId="1" xfId="0" applyNumberFormat="1" applyFont="1" applyFill="1" applyBorder="1" applyAlignment="1">
      <alignment vertical="center" wrapText="1"/>
    </xf>
    <xf numFmtId="164" fontId="1" fillId="0" borderId="18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164" fontId="0" fillId="0" borderId="8" xfId="0" applyNumberFormat="1" applyFont="1" applyFill="1" applyBorder="1" applyAlignment="1">
      <alignment vertical="center" wrapText="1"/>
    </xf>
    <xf numFmtId="0" fontId="1" fillId="6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3" fillId="0" borderId="0" xfId="0" applyFont="1" applyFill="1" applyAlignment="1">
      <alignment vertical="center"/>
    </xf>
    <xf numFmtId="0" fontId="15" fillId="0" borderId="1" xfId="0" applyFont="1" applyBorder="1" applyAlignment="1">
      <alignment vertical="center"/>
    </xf>
    <xf numFmtId="164" fontId="1" fillId="0" borderId="0" xfId="0" applyNumberFormat="1" applyFont="1"/>
    <xf numFmtId="0" fontId="15" fillId="0" borderId="0" xfId="0" applyFont="1" applyBorder="1" applyAlignment="1">
      <alignment horizontal="center" textRotation="180"/>
    </xf>
    <xf numFmtId="0" fontId="1" fillId="0" borderId="18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5" fillId="0" borderId="0" xfId="0" applyFont="1" applyBorder="1" applyAlignment="1">
      <alignment horizontal="center" textRotation="180"/>
    </xf>
    <xf numFmtId="0" fontId="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Border="1"/>
    <xf numFmtId="0" fontId="0" fillId="0" borderId="1" xfId="0" applyFill="1" applyBorder="1" applyAlignment="1">
      <alignment vertical="center"/>
    </xf>
    <xf numFmtId="44" fontId="1" fillId="6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right"/>
    </xf>
    <xf numFmtId="0" fontId="1" fillId="6" borderId="2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horizontal="right" vertical="center" wrapText="1"/>
    </xf>
    <xf numFmtId="164" fontId="1" fillId="0" borderId="19" xfId="0" applyNumberFormat="1" applyFont="1" applyFill="1" applyBorder="1" applyAlignment="1">
      <alignment horizontal="right" vertical="center" wrapText="1"/>
    </xf>
    <xf numFmtId="8" fontId="1" fillId="0" borderId="1" xfId="0" applyNumberFormat="1" applyFont="1" applyBorder="1"/>
    <xf numFmtId="0" fontId="1" fillId="0" borderId="1" xfId="0" applyFont="1" applyBorder="1" applyAlignment="1">
      <alignment horizontal="left" vertical="center" wrapText="1"/>
    </xf>
    <xf numFmtId="164" fontId="1" fillId="6" borderId="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4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4" fontId="1" fillId="0" borderId="0" xfId="0" applyNumberFormat="1" applyFont="1" applyFill="1"/>
    <xf numFmtId="0" fontId="1" fillId="0" borderId="19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44" fontId="17" fillId="5" borderId="1" xfId="0" applyNumberFormat="1" applyFont="1" applyFill="1" applyBorder="1" applyAlignment="1">
      <alignment horizontal="right" vertical="center" wrapText="1"/>
    </xf>
    <xf numFmtId="44" fontId="0" fillId="0" borderId="1" xfId="0" applyNumberFormat="1" applyFill="1" applyBorder="1" applyAlignment="1">
      <alignment vertical="center"/>
    </xf>
    <xf numFmtId="0" fontId="1" fillId="0" borderId="3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right" vertical="center" wrapText="1"/>
    </xf>
    <xf numFmtId="164" fontId="1" fillId="0" borderId="24" xfId="0" applyNumberFormat="1" applyFont="1" applyFill="1" applyBorder="1" applyAlignment="1">
      <alignment horizontal="right" vertical="center" wrapText="1"/>
    </xf>
    <xf numFmtId="164" fontId="1" fillId="0" borderId="3" xfId="0" applyNumberFormat="1" applyFont="1" applyFill="1" applyBorder="1" applyAlignment="1">
      <alignment horizontal="right" vertical="center" wrapText="1"/>
    </xf>
    <xf numFmtId="164" fontId="0" fillId="0" borderId="1" xfId="0" applyNumberFormat="1" applyFont="1" applyFill="1" applyBorder="1" applyAlignment="1">
      <alignment vertical="center" wrapText="1"/>
    </xf>
    <xf numFmtId="164" fontId="0" fillId="0" borderId="3" xfId="0" applyNumberFormat="1" applyFont="1" applyFill="1" applyBorder="1" applyAlignment="1">
      <alignment vertical="center" wrapText="1"/>
    </xf>
    <xf numFmtId="8" fontId="1" fillId="0" borderId="6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right" vertical="center" wrapText="1"/>
    </xf>
    <xf numFmtId="164" fontId="1" fillId="0" borderId="18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27" fillId="0" borderId="1" xfId="0" applyFont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3" fillId="0" borderId="0" xfId="0" applyFont="1" applyBorder="1"/>
    <xf numFmtId="4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44" fontId="11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textRotation="91" wrapText="1"/>
    </xf>
    <xf numFmtId="0" fontId="30" fillId="0" borderId="0" xfId="0" applyFont="1"/>
    <xf numFmtId="0" fontId="31" fillId="0" borderId="0" xfId="0" applyFont="1"/>
    <xf numFmtId="0" fontId="3" fillId="0" borderId="0" xfId="0" applyFont="1" applyAlignment="1">
      <alignment wrapText="1"/>
    </xf>
    <xf numFmtId="8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textRotation="180"/>
    </xf>
    <xf numFmtId="0" fontId="11" fillId="5" borderId="5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" fillId="0" borderId="0" xfId="0" applyFont="1" applyAlignment="1">
      <alignment horizontal="center" textRotation="180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 textRotation="180"/>
    </xf>
    <xf numFmtId="0" fontId="21" fillId="0" borderId="1" xfId="0" applyFont="1" applyFill="1" applyBorder="1" applyAlignment="1">
      <alignment horizontal="left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21" fillId="4" borderId="15" xfId="0" applyFont="1" applyFill="1" applyBorder="1" applyAlignment="1">
      <alignment horizontal="left" vertical="center" wrapText="1"/>
    </xf>
    <xf numFmtId="0" fontId="21" fillId="4" borderId="14" xfId="0" applyFont="1" applyFill="1" applyBorder="1" applyAlignment="1">
      <alignment horizontal="left"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left" vertical="center" wrapText="1"/>
    </xf>
    <xf numFmtId="0" fontId="21" fillId="4" borderId="22" xfId="0" applyFont="1" applyFill="1" applyBorder="1" applyAlignment="1">
      <alignment horizontal="left" vertical="center" wrapText="1"/>
    </xf>
    <xf numFmtId="0" fontId="21" fillId="4" borderId="23" xfId="0" applyFont="1" applyFill="1" applyBorder="1" applyAlignment="1">
      <alignment horizontal="left" vertical="center" wrapText="1"/>
    </xf>
    <xf numFmtId="0" fontId="21" fillId="6" borderId="5" xfId="0" applyFont="1" applyFill="1" applyBorder="1" applyAlignment="1">
      <alignment horizontal="left" vertical="center" wrapText="1"/>
    </xf>
    <xf numFmtId="0" fontId="21" fillId="6" borderId="4" xfId="0" applyFont="1" applyFill="1" applyBorder="1" applyAlignment="1">
      <alignment horizontal="left" vertical="center" wrapText="1"/>
    </xf>
    <xf numFmtId="0" fontId="21" fillId="6" borderId="6" xfId="0" applyFont="1" applyFill="1" applyBorder="1" applyAlignment="1">
      <alignment horizontal="left" vertical="center" wrapText="1"/>
    </xf>
    <xf numFmtId="0" fontId="25" fillId="5" borderId="5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left"/>
    </xf>
    <xf numFmtId="0" fontId="21" fillId="0" borderId="4" xfId="0" applyFont="1" applyFill="1" applyBorder="1" applyAlignment="1">
      <alignment horizontal="left"/>
    </xf>
    <xf numFmtId="0" fontId="21" fillId="0" borderId="6" xfId="0" applyFont="1" applyFill="1" applyBorder="1" applyAlignment="1">
      <alignment horizontal="left"/>
    </xf>
    <xf numFmtId="0" fontId="25" fillId="5" borderId="1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8" fillId="0" borderId="0" xfId="0" applyFont="1" applyFill="1" applyBorder="1" applyAlignment="1">
      <alignment horizontal="right" textRotation="91" wrapText="1"/>
    </xf>
    <xf numFmtId="0" fontId="29" fillId="0" borderId="0" xfId="0" applyFont="1" applyFill="1" applyBorder="1" applyAlignment="1">
      <alignment horizontal="right" textRotation="91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N75"/>
  <sheetViews>
    <sheetView tabSelected="1" zoomScaleNormal="100" zoomScaleSheetLayoutView="100" workbookViewId="0">
      <selection activeCell="C12" sqref="C12"/>
    </sheetView>
  </sheetViews>
  <sheetFormatPr defaultRowHeight="12.75"/>
  <cols>
    <col min="1" max="1" width="4.5703125" style="10" customWidth="1"/>
    <col min="2" max="2" width="3.85546875" style="90" bestFit="1" customWidth="1"/>
    <col min="3" max="3" width="31.85546875" style="99" customWidth="1"/>
    <col min="4" max="4" width="14.85546875" style="88" customWidth="1"/>
    <col min="5" max="5" width="21" style="100" customWidth="1"/>
    <col min="6" max="7" width="19.5703125" style="100" customWidth="1"/>
    <col min="8" max="8" width="32.7109375" style="90" customWidth="1"/>
    <col min="9" max="9" width="36.42578125" style="102" customWidth="1"/>
    <col min="10" max="10" width="36.5703125" style="115" customWidth="1"/>
    <col min="11" max="11" width="13.5703125" style="10" bestFit="1" customWidth="1"/>
    <col min="12" max="12" width="9.140625" style="10"/>
    <col min="13" max="13" width="16.85546875" style="10" bestFit="1" customWidth="1"/>
    <col min="14" max="14" width="15.7109375" style="10" bestFit="1" customWidth="1"/>
    <col min="15" max="16384" width="9.140625" style="10"/>
  </cols>
  <sheetData>
    <row r="1" spans="2:12">
      <c r="I1" s="202" t="s">
        <v>331</v>
      </c>
      <c r="J1" s="202"/>
    </row>
    <row r="2" spans="2:12">
      <c r="I2" s="202" t="s">
        <v>34</v>
      </c>
      <c r="J2" s="202"/>
    </row>
    <row r="3" spans="2:12" ht="40.5" customHeight="1">
      <c r="B3" s="203" t="s">
        <v>32</v>
      </c>
      <c r="C3" s="203"/>
      <c r="D3" s="203"/>
      <c r="E3" s="203"/>
      <c r="F3" s="203"/>
      <c r="G3" s="203"/>
      <c r="H3" s="203"/>
      <c r="I3" s="203"/>
      <c r="J3" s="203"/>
      <c r="K3" s="203"/>
      <c r="L3" s="203"/>
    </row>
    <row r="4" spans="2:12" ht="66.75" customHeight="1">
      <c r="B4" s="37" t="s">
        <v>0</v>
      </c>
      <c r="C4" s="37" t="s">
        <v>22</v>
      </c>
      <c r="D4" s="37" t="s">
        <v>1</v>
      </c>
      <c r="E4" s="16" t="s">
        <v>16</v>
      </c>
      <c r="F4" s="16" t="s">
        <v>29</v>
      </c>
      <c r="G4" s="16" t="s">
        <v>30</v>
      </c>
      <c r="H4" s="29" t="s">
        <v>33</v>
      </c>
      <c r="I4" s="29" t="s">
        <v>31</v>
      </c>
      <c r="J4" s="29" t="s">
        <v>12</v>
      </c>
    </row>
    <row r="5" spans="2:12" ht="31.5" customHeight="1">
      <c r="B5" s="31" t="s">
        <v>15</v>
      </c>
      <c r="C5" s="204" t="s">
        <v>44</v>
      </c>
      <c r="D5" s="205"/>
      <c r="E5" s="205"/>
      <c r="F5" s="205"/>
      <c r="G5" s="205"/>
      <c r="H5" s="206"/>
      <c r="I5" s="101"/>
      <c r="J5" s="109" t="s">
        <v>237</v>
      </c>
      <c r="K5" s="34"/>
    </row>
    <row r="6" spans="2:12" s="43" customFormat="1" ht="38.25">
      <c r="B6" s="159">
        <v>1</v>
      </c>
      <c r="C6" s="167" t="s">
        <v>93</v>
      </c>
      <c r="D6" s="45">
        <v>1994</v>
      </c>
      <c r="E6" s="150">
        <v>969651.6</v>
      </c>
      <c r="F6" s="150"/>
      <c r="G6" s="45">
        <v>715</v>
      </c>
      <c r="H6" s="84" t="s">
        <v>161</v>
      </c>
      <c r="I6" s="84" t="s">
        <v>123</v>
      </c>
      <c r="J6" s="110" t="s">
        <v>97</v>
      </c>
    </row>
    <row r="7" spans="2:12" s="43" customFormat="1" ht="38.25">
      <c r="B7" s="159">
        <v>2</v>
      </c>
      <c r="C7" s="167" t="s">
        <v>93</v>
      </c>
      <c r="D7" s="45">
        <v>1942</v>
      </c>
      <c r="E7" s="150">
        <v>111625</v>
      </c>
      <c r="F7" s="150"/>
      <c r="G7" s="45"/>
      <c r="H7" s="133" t="s">
        <v>162</v>
      </c>
      <c r="I7" s="84" t="s">
        <v>124</v>
      </c>
      <c r="J7" s="110" t="s">
        <v>98</v>
      </c>
    </row>
    <row r="8" spans="2:12" s="43" customFormat="1" ht="31.5" customHeight="1">
      <c r="B8" s="159">
        <v>3</v>
      </c>
      <c r="C8" s="167" t="s">
        <v>94</v>
      </c>
      <c r="D8" s="45">
        <v>1982</v>
      </c>
      <c r="E8" s="150">
        <v>194678.6</v>
      </c>
      <c r="F8" s="150"/>
      <c r="G8" s="45"/>
      <c r="H8" s="84" t="s">
        <v>163</v>
      </c>
      <c r="I8" s="84" t="s">
        <v>125</v>
      </c>
      <c r="J8" s="110" t="s">
        <v>99</v>
      </c>
    </row>
    <row r="9" spans="2:12" s="43" customFormat="1" ht="31.5" customHeight="1">
      <c r="B9" s="159">
        <v>4</v>
      </c>
      <c r="C9" s="167" t="s">
        <v>95</v>
      </c>
      <c r="D9" s="45"/>
      <c r="E9" s="150">
        <v>54089.73</v>
      </c>
      <c r="F9" s="150"/>
      <c r="G9" s="45"/>
      <c r="H9" s="120" t="s">
        <v>164</v>
      </c>
      <c r="I9" s="84" t="s">
        <v>96</v>
      </c>
      <c r="J9" s="111" t="s">
        <v>100</v>
      </c>
    </row>
    <row r="10" spans="2:12" s="43" customFormat="1" ht="31.5" customHeight="1">
      <c r="B10" s="159">
        <v>5</v>
      </c>
      <c r="C10" s="167" t="s">
        <v>157</v>
      </c>
      <c r="D10" s="45"/>
      <c r="E10" s="150">
        <v>332832</v>
      </c>
      <c r="F10" s="150"/>
      <c r="G10" s="45"/>
      <c r="H10" s="120" t="s">
        <v>164</v>
      </c>
      <c r="I10" s="84" t="s">
        <v>96</v>
      </c>
      <c r="J10" s="110" t="s">
        <v>101</v>
      </c>
    </row>
    <row r="11" spans="2:12" s="43" customFormat="1" ht="38.25">
      <c r="B11" s="159">
        <v>6</v>
      </c>
      <c r="C11" s="167" t="s">
        <v>153</v>
      </c>
      <c r="D11" s="45">
        <v>2011</v>
      </c>
      <c r="E11" s="150">
        <v>832363.49</v>
      </c>
      <c r="F11" s="150"/>
      <c r="G11" s="45">
        <v>422</v>
      </c>
      <c r="H11" s="44" t="s">
        <v>126</v>
      </c>
      <c r="I11" s="84" t="s">
        <v>154</v>
      </c>
      <c r="J11" s="110" t="s">
        <v>100</v>
      </c>
    </row>
    <row r="12" spans="2:12" s="43" customFormat="1" ht="31.5" customHeight="1">
      <c r="B12" s="159">
        <v>7</v>
      </c>
      <c r="C12" s="167" t="s">
        <v>148</v>
      </c>
      <c r="D12" s="45">
        <v>2010</v>
      </c>
      <c r="E12" s="150">
        <v>170741</v>
      </c>
      <c r="F12" s="150"/>
      <c r="G12" s="108">
        <v>210</v>
      </c>
      <c r="H12" s="117"/>
      <c r="I12" s="45" t="s">
        <v>127</v>
      </c>
      <c r="J12" s="110"/>
    </row>
    <row r="13" spans="2:12" s="43" customFormat="1" ht="31.5" customHeight="1">
      <c r="B13" s="159">
        <v>8</v>
      </c>
      <c r="C13" s="167" t="s">
        <v>155</v>
      </c>
      <c r="D13" s="45">
        <v>2010</v>
      </c>
      <c r="E13" s="150"/>
      <c r="F13" s="150">
        <f>G13*1880</f>
        <v>84600</v>
      </c>
      <c r="G13" s="45">
        <v>45</v>
      </c>
      <c r="H13" s="45" t="s">
        <v>131</v>
      </c>
      <c r="I13" s="84" t="s">
        <v>128</v>
      </c>
      <c r="J13" s="110"/>
    </row>
    <row r="14" spans="2:12" s="43" customFormat="1" ht="31.5" customHeight="1">
      <c r="B14" s="159">
        <v>9</v>
      </c>
      <c r="C14" s="167" t="s">
        <v>156</v>
      </c>
      <c r="D14" s="45">
        <v>2011</v>
      </c>
      <c r="E14" s="150">
        <v>94776</v>
      </c>
      <c r="F14" s="150"/>
      <c r="G14" s="45">
        <v>63</v>
      </c>
      <c r="H14" s="120" t="s">
        <v>131</v>
      </c>
      <c r="I14" s="84" t="s">
        <v>129</v>
      </c>
      <c r="J14" s="110"/>
    </row>
    <row r="15" spans="2:12" s="43" customFormat="1" ht="31.5" customHeight="1">
      <c r="B15" s="159">
        <v>10</v>
      </c>
      <c r="C15" s="167" t="s">
        <v>136</v>
      </c>
      <c r="D15" s="45">
        <v>2013</v>
      </c>
      <c r="E15" s="150">
        <v>1163000</v>
      </c>
      <c r="F15" s="150"/>
      <c r="G15" s="45">
        <v>1860</v>
      </c>
      <c r="H15" s="44" t="s">
        <v>132</v>
      </c>
      <c r="I15" s="84" t="s">
        <v>133</v>
      </c>
      <c r="J15" s="110"/>
    </row>
    <row r="16" spans="2:12" s="43" customFormat="1" ht="31.5" customHeight="1">
      <c r="B16" s="159">
        <v>11</v>
      </c>
      <c r="C16" s="167" t="s">
        <v>137</v>
      </c>
      <c r="D16" s="45">
        <v>2013</v>
      </c>
      <c r="E16" s="89"/>
      <c r="F16" s="89">
        <f>G16*2820</f>
        <v>169200</v>
      </c>
      <c r="G16" s="45">
        <v>60</v>
      </c>
      <c r="H16" s="45" t="s">
        <v>130</v>
      </c>
      <c r="I16" s="84" t="s">
        <v>134</v>
      </c>
      <c r="J16" s="110"/>
    </row>
    <row r="17" spans="1:14" s="43" customFormat="1" ht="42" customHeight="1">
      <c r="B17" s="159">
        <v>12</v>
      </c>
      <c r="C17" s="28" t="s">
        <v>160</v>
      </c>
      <c r="D17" s="28">
        <v>2012</v>
      </c>
      <c r="E17" s="82"/>
      <c r="F17" s="82">
        <f>G17*4690</f>
        <v>820750</v>
      </c>
      <c r="G17" s="28">
        <v>175</v>
      </c>
      <c r="H17" s="44" t="s">
        <v>158</v>
      </c>
      <c r="I17" s="28" t="s">
        <v>159</v>
      </c>
      <c r="J17" s="110"/>
    </row>
    <row r="18" spans="1:14" s="43" customFormat="1" ht="31.5" customHeight="1">
      <c r="B18" s="159">
        <v>13</v>
      </c>
      <c r="C18" s="28" t="s">
        <v>193</v>
      </c>
      <c r="D18" s="28">
        <v>2013</v>
      </c>
      <c r="E18" s="82"/>
      <c r="F18" s="82">
        <v>35000</v>
      </c>
      <c r="G18" s="28">
        <v>67</v>
      </c>
      <c r="H18" s="84" t="s">
        <v>194</v>
      </c>
      <c r="I18" s="28" t="s">
        <v>195</v>
      </c>
      <c r="J18" s="110"/>
    </row>
    <row r="19" spans="1:14" s="43" customFormat="1" ht="44.25" customHeight="1">
      <c r="B19" s="159">
        <v>14</v>
      </c>
      <c r="C19" s="28" t="s">
        <v>198</v>
      </c>
      <c r="D19" s="28">
        <v>2014</v>
      </c>
      <c r="E19" s="82"/>
      <c r="F19" s="82">
        <v>78740</v>
      </c>
      <c r="G19" s="28"/>
      <c r="H19" s="84" t="s">
        <v>199</v>
      </c>
      <c r="I19" s="28"/>
      <c r="J19" s="110"/>
    </row>
    <row r="20" spans="1:14" s="43" customFormat="1" ht="31.5" customHeight="1">
      <c r="B20" s="159">
        <v>15</v>
      </c>
      <c r="C20" s="28" t="s">
        <v>234</v>
      </c>
      <c r="D20" s="28">
        <v>2015</v>
      </c>
      <c r="E20" s="82">
        <v>250000</v>
      </c>
      <c r="F20" s="82"/>
      <c r="G20" s="28"/>
      <c r="H20" s="84"/>
      <c r="I20" s="28"/>
      <c r="J20" s="110"/>
    </row>
    <row r="21" spans="1:14" s="43" customFormat="1" ht="31.5" customHeight="1">
      <c r="B21" s="159">
        <v>16</v>
      </c>
      <c r="C21" s="28" t="s">
        <v>235</v>
      </c>
      <c r="D21" s="28">
        <v>2015</v>
      </c>
      <c r="E21" s="82">
        <v>180000</v>
      </c>
      <c r="F21" s="82"/>
      <c r="G21" s="28"/>
      <c r="H21" s="84" t="s">
        <v>236</v>
      </c>
      <c r="I21" s="28"/>
      <c r="J21" s="110"/>
    </row>
    <row r="22" spans="1:14" s="43" customFormat="1" ht="31.5" customHeight="1">
      <c r="B22" s="159">
        <v>17</v>
      </c>
      <c r="C22" s="28" t="s">
        <v>235</v>
      </c>
      <c r="D22" s="28">
        <v>2015</v>
      </c>
      <c r="E22" s="82">
        <v>180000</v>
      </c>
      <c r="F22" s="82"/>
      <c r="G22" s="28"/>
      <c r="H22" s="84" t="s">
        <v>236</v>
      </c>
      <c r="I22" s="28"/>
      <c r="J22" s="110"/>
    </row>
    <row r="23" spans="1:14" s="43" customFormat="1" ht="31.5" customHeight="1">
      <c r="B23" s="159">
        <v>18</v>
      </c>
      <c r="C23" s="28" t="s">
        <v>274</v>
      </c>
      <c r="D23" s="28">
        <v>1964</v>
      </c>
      <c r="E23" s="82">
        <v>200000</v>
      </c>
      <c r="F23" s="82"/>
      <c r="G23" s="28"/>
      <c r="H23" s="117"/>
      <c r="I23" s="84" t="s">
        <v>275</v>
      </c>
      <c r="J23" s="110"/>
    </row>
    <row r="24" spans="1:14" s="43" customFormat="1" ht="31.5" customHeight="1">
      <c r="B24" s="159">
        <v>19</v>
      </c>
      <c r="C24" s="28" t="s">
        <v>276</v>
      </c>
      <c r="D24" s="28">
        <v>1980</v>
      </c>
      <c r="E24" s="134">
        <v>100000</v>
      </c>
      <c r="F24" s="134"/>
      <c r="G24" s="128"/>
      <c r="I24" s="135" t="s">
        <v>277</v>
      </c>
      <c r="J24" s="110"/>
    </row>
    <row r="25" spans="1:14" ht="31.5" customHeight="1">
      <c r="B25" s="201" t="s">
        <v>14</v>
      </c>
      <c r="C25" s="201"/>
      <c r="D25" s="201"/>
      <c r="E25" s="13">
        <f>SUM(E6:E12,F13,E14:E15,F16:F19,E20:E24)</f>
        <v>6022047.4199999999</v>
      </c>
      <c r="F25" s="149"/>
      <c r="G25" s="13"/>
      <c r="H25" s="14"/>
      <c r="I25" s="14"/>
      <c r="J25" s="113"/>
    </row>
    <row r="26" spans="1:14" ht="31.5" customHeight="1">
      <c r="B26" s="31" t="s">
        <v>38</v>
      </c>
      <c r="C26" s="204" t="s">
        <v>252</v>
      </c>
      <c r="D26" s="205"/>
      <c r="E26" s="205"/>
      <c r="F26" s="205"/>
      <c r="G26" s="205"/>
      <c r="H26" s="206"/>
      <c r="I26" s="101"/>
      <c r="J26" s="109" t="s">
        <v>280</v>
      </c>
      <c r="K26" s="34"/>
      <c r="N26" s="11"/>
    </row>
    <row r="27" spans="1:14" ht="31.5" customHeight="1">
      <c r="B27" s="15">
        <v>1</v>
      </c>
      <c r="C27" s="95" t="s">
        <v>135</v>
      </c>
      <c r="D27" s="36"/>
      <c r="E27" s="36"/>
      <c r="F27" s="40"/>
      <c r="G27" s="28"/>
      <c r="H27" s="28"/>
      <c r="I27" s="30"/>
      <c r="J27" s="112" t="s">
        <v>72</v>
      </c>
    </row>
    <row r="28" spans="1:14" ht="31.5" customHeight="1">
      <c r="B28" s="198" t="s">
        <v>14</v>
      </c>
      <c r="C28" s="199"/>
      <c r="D28" s="200"/>
      <c r="E28" s="13">
        <v>0</v>
      </c>
      <c r="F28" s="13">
        <v>0</v>
      </c>
      <c r="G28" s="13"/>
      <c r="H28" s="14"/>
      <c r="I28" s="14"/>
      <c r="J28" s="113"/>
    </row>
    <row r="29" spans="1:14" ht="31.5" customHeight="1">
      <c r="B29" s="31" t="s">
        <v>39</v>
      </c>
      <c r="C29" s="204" t="s">
        <v>70</v>
      </c>
      <c r="D29" s="205"/>
      <c r="E29" s="205"/>
      <c r="F29" s="205"/>
      <c r="G29" s="205"/>
      <c r="H29" s="206"/>
      <c r="I29" s="101"/>
      <c r="J29" s="109" t="s">
        <v>302</v>
      </c>
      <c r="K29" s="34"/>
    </row>
    <row r="30" spans="1:14" ht="114.75">
      <c r="B30" s="15">
        <v>1</v>
      </c>
      <c r="C30" s="28" t="s">
        <v>71</v>
      </c>
      <c r="D30" s="42">
        <v>2001</v>
      </c>
      <c r="E30" s="82">
        <v>4071855</v>
      </c>
      <c r="F30" s="119"/>
      <c r="G30" s="95" t="s">
        <v>149</v>
      </c>
      <c r="H30" s="28" t="s">
        <v>138</v>
      </c>
      <c r="I30" s="86" t="s">
        <v>139</v>
      </c>
      <c r="J30" s="114" t="s">
        <v>72</v>
      </c>
      <c r="M30" s="12"/>
    </row>
    <row r="31" spans="1:14" s="7" customFormat="1" ht="31.5" customHeight="1">
      <c r="B31" s="159">
        <v>2</v>
      </c>
      <c r="C31" s="91" t="s">
        <v>45</v>
      </c>
      <c r="D31" s="76">
        <v>2003</v>
      </c>
      <c r="E31" s="89">
        <v>2677978</v>
      </c>
      <c r="F31" s="89"/>
      <c r="G31" s="118" t="s">
        <v>150</v>
      </c>
      <c r="H31" s="45"/>
      <c r="I31" s="44" t="s">
        <v>140</v>
      </c>
      <c r="J31" s="114" t="s">
        <v>72</v>
      </c>
      <c r="K31" s="34"/>
    </row>
    <row r="32" spans="1:14" ht="31.5" customHeight="1">
      <c r="A32" s="7"/>
      <c r="B32" s="87">
        <v>1</v>
      </c>
      <c r="C32" s="28" t="s">
        <v>71</v>
      </c>
      <c r="D32" s="28">
        <v>1936</v>
      </c>
      <c r="E32" s="82">
        <v>298750</v>
      </c>
      <c r="F32" s="82"/>
      <c r="G32" s="95" t="s">
        <v>141</v>
      </c>
      <c r="H32" s="116" t="s">
        <v>142</v>
      </c>
      <c r="I32" s="95" t="s">
        <v>145</v>
      </c>
      <c r="J32" s="133" t="s">
        <v>72</v>
      </c>
    </row>
    <row r="33" spans="1:11" ht="31.5" customHeight="1">
      <c r="B33" s="198" t="s">
        <v>14</v>
      </c>
      <c r="C33" s="199"/>
      <c r="D33" s="200"/>
      <c r="E33" s="13">
        <f>SUM(E30:E32)</f>
        <v>7048583</v>
      </c>
      <c r="F33" s="13"/>
      <c r="G33" s="13"/>
      <c r="H33" s="14"/>
      <c r="I33" s="14"/>
      <c r="J33" s="113"/>
    </row>
    <row r="34" spans="1:11" ht="31.5" customHeight="1">
      <c r="B34" s="27" t="s">
        <v>40</v>
      </c>
      <c r="C34" s="204" t="s">
        <v>74</v>
      </c>
      <c r="D34" s="205"/>
      <c r="E34" s="205"/>
      <c r="F34" s="205"/>
      <c r="G34" s="205"/>
      <c r="H34" s="206"/>
      <c r="I34" s="101"/>
      <c r="J34" s="109" t="s">
        <v>303</v>
      </c>
      <c r="K34" s="34"/>
    </row>
    <row r="35" spans="1:11" ht="31.5" customHeight="1">
      <c r="B35" s="74">
        <v>1</v>
      </c>
      <c r="C35" s="38" t="s">
        <v>69</v>
      </c>
      <c r="D35" s="76"/>
      <c r="E35" s="75"/>
      <c r="F35" s="75"/>
      <c r="G35" s="38"/>
      <c r="H35" s="38"/>
      <c r="I35" s="95"/>
      <c r="J35" s="133" t="s">
        <v>72</v>
      </c>
      <c r="K35" s="34"/>
    </row>
    <row r="36" spans="1:11" ht="45.75" customHeight="1">
      <c r="B36" s="74">
        <v>2</v>
      </c>
      <c r="C36" s="95" t="s">
        <v>167</v>
      </c>
      <c r="D36" s="76">
        <v>2013</v>
      </c>
      <c r="E36" s="75">
        <v>43368.47</v>
      </c>
      <c r="F36" s="75"/>
      <c r="G36" s="95" t="s">
        <v>168</v>
      </c>
      <c r="H36" s="38"/>
      <c r="I36" s="95" t="s">
        <v>169</v>
      </c>
      <c r="J36" s="133" t="s">
        <v>170</v>
      </c>
      <c r="K36" s="34"/>
    </row>
    <row r="37" spans="1:11" ht="31.5" customHeight="1">
      <c r="A37" s="197"/>
      <c r="B37" s="198" t="s">
        <v>14</v>
      </c>
      <c r="C37" s="199"/>
      <c r="D37" s="200"/>
      <c r="E37" s="13">
        <f>SUM(E36)</f>
        <v>43368.47</v>
      </c>
      <c r="F37" s="13"/>
      <c r="G37" s="13"/>
      <c r="H37" s="14"/>
      <c r="I37" s="14"/>
      <c r="J37" s="113"/>
    </row>
    <row r="38" spans="1:11" ht="31.5" customHeight="1">
      <c r="A38" s="93"/>
      <c r="B38" s="41" t="s">
        <v>41</v>
      </c>
      <c r="C38" s="204" t="s">
        <v>75</v>
      </c>
      <c r="D38" s="205"/>
      <c r="E38" s="205"/>
      <c r="F38" s="205"/>
      <c r="G38" s="205"/>
      <c r="H38" s="206"/>
      <c r="I38" s="101"/>
      <c r="J38" s="109" t="s">
        <v>304</v>
      </c>
      <c r="K38" s="34"/>
    </row>
    <row r="39" spans="1:11" ht="31.5" customHeight="1">
      <c r="A39" s="93"/>
      <c r="B39" s="87">
        <v>1</v>
      </c>
      <c r="C39" s="28" t="s">
        <v>71</v>
      </c>
      <c r="D39" s="28">
        <v>1957</v>
      </c>
      <c r="E39" s="82">
        <v>246007</v>
      </c>
      <c r="F39" s="82"/>
      <c r="G39" s="28" t="s">
        <v>143</v>
      </c>
      <c r="H39" s="44" t="s">
        <v>144</v>
      </c>
      <c r="I39" s="28" t="s">
        <v>146</v>
      </c>
      <c r="J39" s="23" t="s">
        <v>76</v>
      </c>
    </row>
    <row r="40" spans="1:11" ht="31.5" customHeight="1">
      <c r="A40" s="93"/>
      <c r="B40" s="198" t="s">
        <v>14</v>
      </c>
      <c r="C40" s="199"/>
      <c r="D40" s="200"/>
      <c r="E40" s="13">
        <f>SUM(E39:E39)</f>
        <v>246007</v>
      </c>
      <c r="F40" s="13">
        <f>SUM(F39)</f>
        <v>0</v>
      </c>
      <c r="G40" s="13"/>
      <c r="H40" s="14"/>
      <c r="I40" s="14"/>
      <c r="J40" s="113"/>
    </row>
    <row r="41" spans="1:11" ht="31.5" customHeight="1">
      <c r="A41" s="93"/>
      <c r="B41" s="41" t="s">
        <v>80</v>
      </c>
      <c r="C41" s="204" t="s">
        <v>81</v>
      </c>
      <c r="D41" s="205"/>
      <c r="E41" s="205"/>
      <c r="F41" s="205"/>
      <c r="G41" s="205"/>
      <c r="H41" s="206"/>
      <c r="I41" s="101"/>
      <c r="J41" s="109" t="s">
        <v>83</v>
      </c>
      <c r="K41" s="34"/>
    </row>
    <row r="42" spans="1:11" ht="31.5" customHeight="1">
      <c r="A42" s="93"/>
      <c r="B42" s="87">
        <v>1</v>
      </c>
      <c r="C42" s="95" t="s">
        <v>121</v>
      </c>
      <c r="D42" s="28"/>
      <c r="E42" s="82"/>
      <c r="F42" s="82"/>
      <c r="G42" s="28"/>
      <c r="H42" s="44"/>
      <c r="I42" s="28"/>
      <c r="J42" s="23" t="s">
        <v>84</v>
      </c>
    </row>
    <row r="43" spans="1:11" ht="31.5" customHeight="1">
      <c r="A43" s="93"/>
      <c r="B43" s="198" t="s">
        <v>14</v>
      </c>
      <c r="C43" s="199"/>
      <c r="D43" s="200"/>
      <c r="E43" s="13">
        <f>SUM(E42:E42)</f>
        <v>0</v>
      </c>
      <c r="F43" s="13">
        <v>0</v>
      </c>
      <c r="G43" s="13"/>
      <c r="H43" s="14"/>
      <c r="I43" s="14"/>
      <c r="J43" s="113"/>
    </row>
    <row r="44" spans="1:11" ht="31.5" customHeight="1">
      <c r="A44" s="93"/>
      <c r="B44" s="41" t="s">
        <v>82</v>
      </c>
      <c r="C44" s="204" t="s">
        <v>85</v>
      </c>
      <c r="D44" s="205"/>
      <c r="E44" s="205"/>
      <c r="F44" s="205"/>
      <c r="G44" s="205"/>
      <c r="H44" s="206"/>
      <c r="I44" s="101"/>
      <c r="J44" s="109" t="s">
        <v>147</v>
      </c>
      <c r="K44" s="34"/>
    </row>
    <row r="45" spans="1:11" ht="31.5" customHeight="1">
      <c r="A45" s="93"/>
      <c r="B45" s="87">
        <v>1</v>
      </c>
      <c r="C45" s="95" t="s">
        <v>122</v>
      </c>
      <c r="D45" s="28"/>
      <c r="E45" s="82"/>
      <c r="F45" s="82"/>
      <c r="G45" s="28"/>
      <c r="H45" s="44"/>
      <c r="I45" s="28"/>
      <c r="J45" s="23" t="s">
        <v>97</v>
      </c>
    </row>
    <row r="46" spans="1:11" ht="31.5" customHeight="1">
      <c r="A46" s="93"/>
      <c r="B46" s="198" t="s">
        <v>14</v>
      </c>
      <c r="C46" s="199"/>
      <c r="D46" s="200"/>
      <c r="E46" s="13">
        <f>SUM(E45:E45)</f>
        <v>0</v>
      </c>
      <c r="F46" s="13">
        <v>0</v>
      </c>
      <c r="G46" s="13"/>
      <c r="H46" s="14"/>
      <c r="I46" s="14"/>
      <c r="J46" s="113"/>
    </row>
    <row r="47" spans="1:11" ht="31.5" customHeight="1">
      <c r="A47" s="103"/>
      <c r="B47" s="41" t="s">
        <v>86</v>
      </c>
      <c r="C47" s="105" t="s">
        <v>102</v>
      </c>
      <c r="D47" s="106"/>
      <c r="E47" s="106"/>
      <c r="F47" s="106"/>
      <c r="G47" s="106"/>
      <c r="H47" s="107"/>
      <c r="I47" s="101"/>
      <c r="J47" s="109" t="s">
        <v>207</v>
      </c>
      <c r="K47" s="34"/>
    </row>
    <row r="48" spans="1:11" ht="31.5" customHeight="1">
      <c r="A48" s="103"/>
      <c r="B48" s="87">
        <v>1</v>
      </c>
      <c r="C48" s="28" t="s">
        <v>152</v>
      </c>
      <c r="D48" s="28"/>
      <c r="E48" s="82"/>
      <c r="F48" s="82"/>
      <c r="G48" s="28"/>
      <c r="H48" s="44"/>
      <c r="I48" s="28"/>
      <c r="J48" s="23" t="s">
        <v>100</v>
      </c>
    </row>
    <row r="49" spans="1:10" ht="31.5" customHeight="1">
      <c r="A49" s="103"/>
      <c r="B49" s="198" t="s">
        <v>14</v>
      </c>
      <c r="C49" s="199"/>
      <c r="D49" s="200"/>
      <c r="E49" s="13">
        <f>SUM(E48:E48)</f>
        <v>0</v>
      </c>
      <c r="F49" s="13">
        <v>0</v>
      </c>
      <c r="G49" s="13"/>
      <c r="H49" s="14"/>
      <c r="I49" s="14"/>
      <c r="J49" s="113"/>
    </row>
    <row r="71" spans="1:1" ht="409.6">
      <c r="A71" s="207"/>
    </row>
    <row r="72" spans="1:1" ht="409.6">
      <c r="A72" s="207"/>
    </row>
    <row r="73" spans="1:1">
      <c r="A73" s="207"/>
    </row>
    <row r="74" spans="1:1">
      <c r="A74" s="207"/>
    </row>
    <row r="75" spans="1:1">
      <c r="A75" s="207"/>
    </row>
  </sheetData>
  <mergeCells count="19">
    <mergeCell ref="B49:D49"/>
    <mergeCell ref="B28:D28"/>
    <mergeCell ref="A71:A75"/>
    <mergeCell ref="C26:H26"/>
    <mergeCell ref="C29:H29"/>
    <mergeCell ref="C34:H34"/>
    <mergeCell ref="B37:D37"/>
    <mergeCell ref="C38:H38"/>
    <mergeCell ref="C41:H41"/>
    <mergeCell ref="C44:H44"/>
    <mergeCell ref="B33:D33"/>
    <mergeCell ref="B40:D40"/>
    <mergeCell ref="B43:D43"/>
    <mergeCell ref="B46:D46"/>
    <mergeCell ref="B25:D25"/>
    <mergeCell ref="I1:J1"/>
    <mergeCell ref="I2:J2"/>
    <mergeCell ref="B3:L3"/>
    <mergeCell ref="C5:H5"/>
  </mergeCells>
  <phoneticPr fontId="0" type="noConversion"/>
  <printOptions horizontalCentered="1"/>
  <pageMargins left="0.23622047244094491" right="0.59055118110236227" top="0.6692913385826772" bottom="0.19685039370078741" header="0.70866141732283472" footer="0.43307086614173229"/>
  <pageSetup paperSize="9" scale="59" orientation="landscape" r:id="rId1"/>
  <headerFooter alignWithMargins="0"/>
  <rowBreaks count="2" manualBreakCount="2">
    <brk id="29" max="10" man="1"/>
    <brk id="4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zoomScaleSheetLayoutView="100" workbookViewId="0">
      <selection activeCell="C19" sqref="C19"/>
    </sheetView>
  </sheetViews>
  <sheetFormatPr defaultRowHeight="12.75"/>
  <cols>
    <col min="1" max="1" width="6.140625" customWidth="1"/>
    <col min="2" max="2" width="9.140625" customWidth="1"/>
    <col min="3" max="3" width="33.7109375" customWidth="1"/>
    <col min="4" max="4" width="22.85546875" customWidth="1"/>
    <col min="5" max="5" width="18.7109375" customWidth="1"/>
  </cols>
  <sheetData>
    <row r="1" spans="2:9">
      <c r="D1" s="208" t="s">
        <v>332</v>
      </c>
      <c r="E1" s="208"/>
    </row>
    <row r="3" spans="2:9" ht="41.25" customHeight="1">
      <c r="B3" s="17" t="s">
        <v>5</v>
      </c>
      <c r="C3" s="18" t="s">
        <v>27</v>
      </c>
      <c r="D3" s="19" t="s">
        <v>151</v>
      </c>
      <c r="E3" s="20" t="s">
        <v>28</v>
      </c>
    </row>
    <row r="4" spans="2:9" ht="29.25" customHeight="1">
      <c r="B4" s="168">
        <v>1</v>
      </c>
      <c r="C4" s="139" t="s">
        <v>44</v>
      </c>
      <c r="D4" s="140">
        <v>520993.51</v>
      </c>
      <c r="E4" s="140"/>
    </row>
    <row r="5" spans="2:9" ht="29.25" customHeight="1">
      <c r="B5" s="168">
        <v>2</v>
      </c>
      <c r="C5" s="139" t="s">
        <v>252</v>
      </c>
      <c r="D5" s="140">
        <f>47507.78+3949.14</f>
        <v>51456.92</v>
      </c>
      <c r="E5" s="140"/>
    </row>
    <row r="6" spans="2:9" ht="29.25" customHeight="1">
      <c r="B6" s="253">
        <v>3</v>
      </c>
      <c r="C6" s="251" t="s">
        <v>77</v>
      </c>
      <c r="D6" s="140">
        <v>313994.46999999997</v>
      </c>
      <c r="E6" s="140">
        <v>59616.19</v>
      </c>
    </row>
    <row r="7" spans="2:9" ht="29.25" customHeight="1">
      <c r="B7" s="254"/>
      <c r="C7" s="252"/>
      <c r="D7" s="140">
        <v>173527.11</v>
      </c>
      <c r="E7" s="140">
        <v>15639.91</v>
      </c>
    </row>
    <row r="8" spans="2:9" ht="29.25" customHeight="1">
      <c r="B8" s="168">
        <v>4</v>
      </c>
      <c r="C8" s="139" t="s">
        <v>73</v>
      </c>
      <c r="D8" s="140">
        <v>107571.55</v>
      </c>
      <c r="E8" s="140"/>
    </row>
    <row r="9" spans="2:9" ht="29.25" customHeight="1">
      <c r="B9" s="168">
        <v>5</v>
      </c>
      <c r="C9" s="139" t="s">
        <v>75</v>
      </c>
      <c r="D9" s="140">
        <v>135349.20000000001</v>
      </c>
      <c r="E9" s="140">
        <v>5823.26</v>
      </c>
    </row>
    <row r="10" spans="2:9" ht="29.25" customHeight="1">
      <c r="B10" s="168">
        <v>6</v>
      </c>
      <c r="C10" s="139" t="s">
        <v>81</v>
      </c>
      <c r="D10" s="140">
        <v>76367.53</v>
      </c>
      <c r="E10" s="140"/>
    </row>
    <row r="11" spans="2:9" ht="29.25" customHeight="1">
      <c r="B11" s="168">
        <v>7</v>
      </c>
      <c r="C11" s="139" t="s">
        <v>85</v>
      </c>
      <c r="D11" s="169">
        <v>51810</v>
      </c>
      <c r="E11" s="140">
        <v>161073.41</v>
      </c>
    </row>
    <row r="12" spans="2:9" ht="29.25" customHeight="1">
      <c r="B12" s="168">
        <v>8</v>
      </c>
      <c r="C12" s="139" t="s">
        <v>102</v>
      </c>
      <c r="D12" s="140">
        <f>349+2820+3228+3444.89</f>
        <v>9841.89</v>
      </c>
      <c r="E12" s="140"/>
      <c r="I12" s="43"/>
    </row>
    <row r="13" spans="2:9" ht="29.25" customHeight="1">
      <c r="B13" s="21"/>
      <c r="C13" s="17" t="s">
        <v>14</v>
      </c>
      <c r="D13" s="22">
        <f>SUM(D4:D12)</f>
        <v>1440912.18</v>
      </c>
      <c r="E13" s="22">
        <f>SUM(E4:E12)</f>
        <v>242152.77000000002</v>
      </c>
      <c r="I13" s="43"/>
    </row>
    <row r="14" spans="2:9" ht="29.25" customHeight="1"/>
    <row r="21" spans="1:1">
      <c r="A21" s="209"/>
    </row>
    <row r="22" spans="1:1">
      <c r="A22" s="209"/>
    </row>
    <row r="23" spans="1:1">
      <c r="A23" s="209"/>
    </row>
  </sheetData>
  <mergeCells count="4">
    <mergeCell ref="D1:E1"/>
    <mergeCell ref="A21:A23"/>
    <mergeCell ref="C6:C7"/>
    <mergeCell ref="B6:B7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XFD182"/>
  <sheetViews>
    <sheetView topLeftCell="A142" zoomScaleNormal="100" zoomScaleSheetLayoutView="100" workbookViewId="0">
      <selection activeCell="A175" sqref="A175:D175"/>
    </sheetView>
  </sheetViews>
  <sheetFormatPr defaultRowHeight="12.75"/>
  <cols>
    <col min="1" max="1" width="5" style="51" customWidth="1"/>
    <col min="2" max="2" width="48.42578125" style="50" customWidth="1"/>
    <col min="3" max="3" width="17.140625" style="77" customWidth="1"/>
    <col min="4" max="4" width="19.85546875" style="73" customWidth="1"/>
    <col min="5" max="5" width="10.85546875" style="43" customWidth="1"/>
    <col min="6" max="6" width="13.140625" style="43" customWidth="1"/>
    <col min="7" max="7" width="15.85546875" style="43" bestFit="1" customWidth="1"/>
    <col min="8" max="8" width="13.85546875" style="43" bestFit="1" customWidth="1"/>
    <col min="9" max="9" width="9.140625" style="43"/>
    <col min="10" max="10" width="13.85546875" style="43" bestFit="1" customWidth="1"/>
    <col min="11" max="16384" width="9.140625" style="43"/>
  </cols>
  <sheetData>
    <row r="1" spans="1:8">
      <c r="A1" s="49"/>
      <c r="D1" s="52" t="s">
        <v>333</v>
      </c>
    </row>
    <row r="2" spans="1:8">
      <c r="A2" s="49"/>
      <c r="D2" s="52" t="s">
        <v>21</v>
      </c>
    </row>
    <row r="3" spans="1:8">
      <c r="A3" s="49"/>
      <c r="D3" s="52"/>
    </row>
    <row r="4" spans="1:8" ht="25.5">
      <c r="A4" s="53" t="s">
        <v>0</v>
      </c>
      <c r="B4" s="54" t="s">
        <v>3</v>
      </c>
      <c r="C4" s="78" t="s">
        <v>4</v>
      </c>
      <c r="D4" s="55" t="s">
        <v>2</v>
      </c>
      <c r="E4" s="56"/>
    </row>
    <row r="5" spans="1:8">
      <c r="A5" s="210" t="s">
        <v>46</v>
      </c>
      <c r="B5" s="210"/>
      <c r="C5" s="210"/>
      <c r="D5" s="210"/>
      <c r="E5" s="57"/>
    </row>
    <row r="6" spans="1:8" ht="12.75" customHeight="1">
      <c r="A6" s="58">
        <v>1</v>
      </c>
      <c r="B6" s="48" t="s">
        <v>196</v>
      </c>
      <c r="C6" s="79">
        <v>2013</v>
      </c>
      <c r="D6" s="131">
        <v>1599</v>
      </c>
      <c r="E6" s="57"/>
      <c r="G6" s="60"/>
      <c r="H6" s="60"/>
    </row>
    <row r="7" spans="1:8" ht="12.75" customHeight="1">
      <c r="A7" s="58">
        <v>2</v>
      </c>
      <c r="B7" s="129" t="s">
        <v>42</v>
      </c>
      <c r="C7" s="130">
        <v>2013</v>
      </c>
      <c r="D7" s="132">
        <v>2648.99</v>
      </c>
      <c r="E7" s="57"/>
      <c r="G7" s="60"/>
      <c r="H7" s="60"/>
    </row>
    <row r="8" spans="1:8" ht="14.25" customHeight="1">
      <c r="A8" s="58">
        <v>3</v>
      </c>
      <c r="B8" s="35" t="s">
        <v>200</v>
      </c>
      <c r="C8" s="63">
        <v>2014</v>
      </c>
      <c r="D8" s="64">
        <v>1660.5</v>
      </c>
      <c r="E8" s="57"/>
    </row>
    <row r="9" spans="1:8" ht="14.25" customHeight="1">
      <c r="A9" s="58">
        <v>4</v>
      </c>
      <c r="B9" s="35" t="s">
        <v>201</v>
      </c>
      <c r="C9" s="79">
        <v>2014</v>
      </c>
      <c r="D9" s="64">
        <v>2245</v>
      </c>
      <c r="E9" s="57"/>
    </row>
    <row r="10" spans="1:8" ht="14.25" customHeight="1">
      <c r="A10" s="58">
        <v>5</v>
      </c>
      <c r="B10" s="35" t="s">
        <v>202</v>
      </c>
      <c r="C10" s="63">
        <v>2014</v>
      </c>
      <c r="D10" s="64">
        <v>3199.99</v>
      </c>
      <c r="E10" s="57"/>
    </row>
    <row r="11" spans="1:8" ht="12.75" customHeight="1">
      <c r="A11" s="58">
        <v>6</v>
      </c>
      <c r="B11" s="35" t="s">
        <v>203</v>
      </c>
      <c r="C11" s="79">
        <v>2014</v>
      </c>
      <c r="D11" s="81">
        <v>3999.33</v>
      </c>
      <c r="E11" s="57"/>
    </row>
    <row r="12" spans="1:8" ht="12.75" customHeight="1">
      <c r="A12" s="58">
        <v>7</v>
      </c>
      <c r="B12" s="35" t="s">
        <v>204</v>
      </c>
      <c r="C12" s="63">
        <v>2014</v>
      </c>
      <c r="D12" s="64">
        <v>4836.2700000000004</v>
      </c>
      <c r="E12" s="57"/>
      <c r="G12" s="60"/>
      <c r="H12" s="60"/>
    </row>
    <row r="13" spans="1:8" ht="14.25" customHeight="1">
      <c r="A13" s="58">
        <v>8</v>
      </c>
      <c r="B13" s="35" t="s">
        <v>238</v>
      </c>
      <c r="C13" s="79">
        <v>2015</v>
      </c>
      <c r="D13" s="64">
        <v>1199</v>
      </c>
      <c r="E13" s="57"/>
    </row>
    <row r="14" spans="1:8" ht="14.25" customHeight="1">
      <c r="A14" s="58">
        <v>9</v>
      </c>
      <c r="B14" s="35" t="s">
        <v>239</v>
      </c>
      <c r="C14" s="63">
        <v>2015</v>
      </c>
      <c r="D14" s="64">
        <v>2148.9899999999998</v>
      </c>
      <c r="E14" s="57"/>
    </row>
    <row r="15" spans="1:8" ht="12.75" customHeight="1">
      <c r="A15" s="58">
        <v>10</v>
      </c>
      <c r="B15" s="35" t="s">
        <v>240</v>
      </c>
      <c r="C15" s="79">
        <v>2015</v>
      </c>
      <c r="D15" s="81">
        <v>749</v>
      </c>
      <c r="E15" s="57"/>
    </row>
    <row r="16" spans="1:8" ht="12.75" customHeight="1">
      <c r="A16" s="58">
        <v>11</v>
      </c>
      <c r="B16" s="35" t="s">
        <v>241</v>
      </c>
      <c r="C16" s="63">
        <v>2015</v>
      </c>
      <c r="D16" s="64">
        <v>299</v>
      </c>
      <c r="E16" s="57"/>
      <c r="G16" s="60"/>
      <c r="H16" s="60"/>
    </row>
    <row r="17" spans="1:8" ht="12.75" customHeight="1">
      <c r="A17" s="58">
        <v>12</v>
      </c>
      <c r="B17" s="35" t="s">
        <v>242</v>
      </c>
      <c r="C17" s="63">
        <v>2015</v>
      </c>
      <c r="D17" s="64">
        <v>4920</v>
      </c>
      <c r="E17" s="57"/>
      <c r="G17" s="60"/>
      <c r="H17" s="60"/>
    </row>
    <row r="18" spans="1:8" ht="12.75" customHeight="1">
      <c r="A18" s="58">
        <v>13</v>
      </c>
      <c r="B18" s="35" t="s">
        <v>243</v>
      </c>
      <c r="C18" s="63">
        <v>2014</v>
      </c>
      <c r="D18" s="64">
        <v>229826.1</v>
      </c>
      <c r="E18" s="57"/>
      <c r="G18" s="60"/>
      <c r="H18" s="60"/>
    </row>
    <row r="19" spans="1:8" ht="12.75" customHeight="1">
      <c r="A19" s="58">
        <v>14</v>
      </c>
      <c r="B19" s="94" t="s">
        <v>43</v>
      </c>
      <c r="C19" s="122">
        <v>2015</v>
      </c>
      <c r="D19" s="83">
        <v>25117.68</v>
      </c>
      <c r="E19" s="57"/>
      <c r="G19" s="60"/>
      <c r="H19" s="60"/>
    </row>
    <row r="20" spans="1:8" ht="12.75" customHeight="1">
      <c r="A20" s="58">
        <v>15</v>
      </c>
      <c r="B20" s="94" t="s">
        <v>42</v>
      </c>
      <c r="C20" s="122">
        <v>2016</v>
      </c>
      <c r="D20" s="83">
        <v>2996</v>
      </c>
      <c r="E20" s="57"/>
      <c r="G20" s="60"/>
      <c r="H20" s="60"/>
    </row>
    <row r="21" spans="1:8" ht="12.75" customHeight="1">
      <c r="A21" s="58">
        <v>16</v>
      </c>
      <c r="B21" s="94" t="s">
        <v>42</v>
      </c>
      <c r="C21" s="122">
        <v>2016</v>
      </c>
      <c r="D21" s="83">
        <v>2100</v>
      </c>
      <c r="E21" s="57"/>
      <c r="G21" s="60"/>
      <c r="H21" s="60"/>
    </row>
    <row r="22" spans="1:8" ht="12.75" customHeight="1">
      <c r="A22" s="58">
        <v>17</v>
      </c>
      <c r="B22" s="94" t="s">
        <v>42</v>
      </c>
      <c r="C22" s="122">
        <v>2016</v>
      </c>
      <c r="D22" s="83">
        <v>1478</v>
      </c>
      <c r="E22" s="57"/>
      <c r="G22" s="60"/>
      <c r="H22" s="60"/>
    </row>
    <row r="23" spans="1:8" ht="12.75" customHeight="1">
      <c r="A23" s="58">
        <v>18</v>
      </c>
      <c r="B23" s="94" t="s">
        <v>258</v>
      </c>
      <c r="C23" s="122">
        <v>2017</v>
      </c>
      <c r="D23" s="83">
        <v>4495.6499999999996</v>
      </c>
      <c r="E23" s="57"/>
      <c r="G23" s="60"/>
      <c r="H23" s="60"/>
    </row>
    <row r="24" spans="1:8" ht="12.75" customHeight="1">
      <c r="A24" s="58">
        <v>19</v>
      </c>
      <c r="B24" s="94" t="s">
        <v>87</v>
      </c>
      <c r="C24" s="122">
        <v>2017</v>
      </c>
      <c r="D24" s="83">
        <v>579</v>
      </c>
      <c r="E24" s="57"/>
      <c r="G24" s="60"/>
      <c r="H24" s="60"/>
    </row>
    <row r="25" spans="1:8" ht="12.75" customHeight="1">
      <c r="A25" s="58">
        <v>20</v>
      </c>
      <c r="B25" s="94" t="s">
        <v>259</v>
      </c>
      <c r="C25" s="122">
        <v>2017</v>
      </c>
      <c r="D25" s="83">
        <v>550.29999999999995</v>
      </c>
      <c r="E25" s="57"/>
      <c r="G25" s="60"/>
      <c r="H25" s="60"/>
    </row>
    <row r="26" spans="1:8" ht="12.75" customHeight="1">
      <c r="A26" s="58">
        <v>21</v>
      </c>
      <c r="B26" s="152" t="s">
        <v>51</v>
      </c>
      <c r="C26" s="153">
        <v>2017</v>
      </c>
      <c r="D26" s="154">
        <v>650.01</v>
      </c>
      <c r="E26" s="57"/>
      <c r="G26" s="60"/>
      <c r="H26" s="60"/>
    </row>
    <row r="27" spans="1:8" ht="12.75" customHeight="1">
      <c r="A27" s="58">
        <v>22</v>
      </c>
      <c r="B27" s="160" t="s">
        <v>278</v>
      </c>
      <c r="C27" s="161">
        <v>2018</v>
      </c>
      <c r="D27" s="124">
        <v>750</v>
      </c>
      <c r="E27" s="57"/>
      <c r="G27" s="60"/>
      <c r="H27" s="60"/>
    </row>
    <row r="28" spans="1:8" ht="12.75" customHeight="1">
      <c r="A28" s="58">
        <v>23</v>
      </c>
      <c r="B28" s="160" t="s">
        <v>279</v>
      </c>
      <c r="C28" s="123">
        <v>2018</v>
      </c>
      <c r="D28" s="124">
        <v>822.26</v>
      </c>
      <c r="E28" s="57"/>
      <c r="G28" s="60"/>
      <c r="H28" s="60"/>
    </row>
    <row r="29" spans="1:8" ht="12.75" customHeight="1">
      <c r="A29" s="58">
        <v>24</v>
      </c>
      <c r="B29" s="84" t="s">
        <v>320</v>
      </c>
      <c r="C29" s="165">
        <v>2018</v>
      </c>
      <c r="D29" s="166">
        <v>2881.16</v>
      </c>
      <c r="G29" s="60"/>
      <c r="H29" s="60"/>
    </row>
    <row r="30" spans="1:8" ht="12.75" customHeight="1">
      <c r="A30" s="58">
        <v>25</v>
      </c>
      <c r="B30" s="84" t="s">
        <v>42</v>
      </c>
      <c r="C30" s="165">
        <v>2018</v>
      </c>
      <c r="D30" s="166">
        <v>2238</v>
      </c>
      <c r="G30" s="60"/>
      <c r="H30" s="60"/>
    </row>
    <row r="31" spans="1:8" ht="12.75" customHeight="1">
      <c r="A31" s="58">
        <v>26</v>
      </c>
      <c r="B31" s="84" t="s">
        <v>321</v>
      </c>
      <c r="C31" s="165">
        <v>2018</v>
      </c>
      <c r="D31" s="166">
        <v>780</v>
      </c>
      <c r="G31" s="60"/>
      <c r="H31" s="60"/>
    </row>
    <row r="32" spans="1:8" ht="12.75" customHeight="1">
      <c r="A32" s="58">
        <v>27</v>
      </c>
      <c r="B32" s="84" t="s">
        <v>322</v>
      </c>
      <c r="C32" s="165">
        <v>2018</v>
      </c>
      <c r="D32" s="166">
        <v>5130</v>
      </c>
      <c r="G32" s="60"/>
      <c r="H32" s="60"/>
    </row>
    <row r="33" spans="1:8" ht="12.75" customHeight="1">
      <c r="A33" s="58">
        <v>28</v>
      </c>
      <c r="B33" s="84" t="s">
        <v>258</v>
      </c>
      <c r="C33" s="165">
        <v>2018</v>
      </c>
      <c r="D33" s="166">
        <v>5891.7</v>
      </c>
      <c r="G33" s="60"/>
      <c r="H33" s="60"/>
    </row>
    <row r="34" spans="1:8" ht="12.75" customHeight="1">
      <c r="A34" s="229" t="s">
        <v>14</v>
      </c>
      <c r="B34" s="229"/>
      <c r="C34" s="229"/>
      <c r="D34" s="55">
        <f>SUM(D6:D33)</f>
        <v>315790.93000000005</v>
      </c>
      <c r="E34" s="57"/>
      <c r="G34" s="60"/>
      <c r="H34" s="60"/>
    </row>
    <row r="35" spans="1:8" ht="12.75" customHeight="1">
      <c r="A35" s="234" t="s">
        <v>253</v>
      </c>
      <c r="B35" s="235"/>
      <c r="C35" s="235"/>
      <c r="D35" s="236"/>
      <c r="E35" s="57"/>
      <c r="G35" s="60"/>
      <c r="H35" s="60"/>
    </row>
    <row r="36" spans="1:8" s="39" customFormat="1" ht="14.25" customHeight="1">
      <c r="A36" s="58">
        <v>1</v>
      </c>
      <c r="B36" s="95" t="s">
        <v>171</v>
      </c>
      <c r="C36" s="123">
        <v>2013</v>
      </c>
      <c r="D36" s="124">
        <v>2582</v>
      </c>
      <c r="E36" s="141"/>
    </row>
    <row r="37" spans="1:8" s="39" customFormat="1" ht="14.25" customHeight="1">
      <c r="A37" s="58">
        <v>2</v>
      </c>
      <c r="B37" s="95" t="s">
        <v>225</v>
      </c>
      <c r="C37" s="123">
        <v>2014</v>
      </c>
      <c r="D37" s="124">
        <v>2940</v>
      </c>
      <c r="E37" s="141"/>
    </row>
    <row r="38" spans="1:8" s="39" customFormat="1" ht="14.25" customHeight="1">
      <c r="A38" s="58">
        <v>3</v>
      </c>
      <c r="B38" s="95" t="s">
        <v>281</v>
      </c>
      <c r="C38" s="123">
        <v>2017</v>
      </c>
      <c r="D38" s="124">
        <v>2049</v>
      </c>
      <c r="E38" s="141"/>
    </row>
    <row r="39" spans="1:8" s="39" customFormat="1" ht="14.25" customHeight="1">
      <c r="A39" s="58">
        <v>4</v>
      </c>
      <c r="B39" s="95" t="s">
        <v>282</v>
      </c>
      <c r="C39" s="123">
        <v>2017</v>
      </c>
      <c r="D39" s="124">
        <v>3848.67</v>
      </c>
      <c r="E39" s="141"/>
    </row>
    <row r="40" spans="1:8" ht="12.75" customHeight="1">
      <c r="A40" s="229" t="s">
        <v>14</v>
      </c>
      <c r="B40" s="229"/>
      <c r="C40" s="229"/>
      <c r="D40" s="55">
        <f>SUM(D36:D39)</f>
        <v>11419.67</v>
      </c>
      <c r="E40" s="57"/>
    </row>
    <row r="41" spans="1:8" ht="12.75" customHeight="1">
      <c r="A41" s="226" t="s">
        <v>78</v>
      </c>
      <c r="B41" s="227"/>
      <c r="C41" s="227"/>
      <c r="D41" s="228"/>
      <c r="E41" s="57"/>
    </row>
    <row r="42" spans="1:8" ht="12.75" customHeight="1">
      <c r="A42" s="145">
        <v>1</v>
      </c>
      <c r="B42" s="95" t="s">
        <v>283</v>
      </c>
      <c r="C42" s="123">
        <v>2017</v>
      </c>
      <c r="D42" s="124">
        <v>3500</v>
      </c>
      <c r="E42" s="141"/>
      <c r="G42" s="60"/>
      <c r="H42" s="60"/>
    </row>
    <row r="43" spans="1:8" ht="12.75" customHeight="1">
      <c r="A43" s="145">
        <v>2</v>
      </c>
      <c r="B43" s="95" t="s">
        <v>283</v>
      </c>
      <c r="C43" s="123">
        <v>2017</v>
      </c>
      <c r="D43" s="124">
        <v>3500</v>
      </c>
      <c r="E43" s="141"/>
      <c r="G43" s="60"/>
      <c r="H43" s="60"/>
    </row>
    <row r="44" spans="1:8" ht="12.75" customHeight="1">
      <c r="A44" s="145">
        <v>3</v>
      </c>
      <c r="B44" s="95" t="s">
        <v>284</v>
      </c>
      <c r="C44" s="123">
        <v>2017</v>
      </c>
      <c r="D44" s="124">
        <v>3500</v>
      </c>
      <c r="E44" s="141"/>
      <c r="G44" s="60"/>
      <c r="H44" s="60"/>
    </row>
    <row r="45" spans="1:8" ht="14.25" customHeight="1">
      <c r="A45" s="145">
        <v>4</v>
      </c>
      <c r="B45" s="95" t="s">
        <v>285</v>
      </c>
      <c r="C45" s="123">
        <v>2017</v>
      </c>
      <c r="D45" s="124">
        <v>3997.5</v>
      </c>
      <c r="E45" s="141"/>
    </row>
    <row r="46" spans="1:8" ht="14.25" customHeight="1">
      <c r="A46" s="145">
        <v>5</v>
      </c>
      <c r="B46" s="95" t="s">
        <v>286</v>
      </c>
      <c r="C46" s="123">
        <v>2017</v>
      </c>
      <c r="D46" s="124">
        <v>1500</v>
      </c>
      <c r="E46" s="141"/>
    </row>
    <row r="47" spans="1:8" ht="14.25" customHeight="1">
      <c r="A47" s="145">
        <v>6</v>
      </c>
      <c r="B47" s="95" t="s">
        <v>287</v>
      </c>
      <c r="C47" s="123">
        <v>2017</v>
      </c>
      <c r="D47" s="124">
        <v>2750</v>
      </c>
      <c r="E47" s="141"/>
    </row>
    <row r="48" spans="1:8" ht="14.25" customHeight="1">
      <c r="A48" s="145">
        <v>7</v>
      </c>
      <c r="B48" s="95" t="s">
        <v>216</v>
      </c>
      <c r="C48" s="123">
        <v>2017</v>
      </c>
      <c r="D48" s="124">
        <v>2750</v>
      </c>
      <c r="E48" s="141"/>
    </row>
    <row r="49" spans="1:5" ht="14.25" customHeight="1">
      <c r="A49" s="145">
        <v>8</v>
      </c>
      <c r="B49" s="95" t="s">
        <v>172</v>
      </c>
      <c r="C49" s="123">
        <v>2013</v>
      </c>
      <c r="D49" s="124">
        <v>3450</v>
      </c>
      <c r="E49" s="141"/>
    </row>
    <row r="50" spans="1:5" ht="14.25" customHeight="1">
      <c r="A50" s="145">
        <v>9</v>
      </c>
      <c r="B50" s="95" t="s">
        <v>173</v>
      </c>
      <c r="C50" s="123">
        <v>2013</v>
      </c>
      <c r="D50" s="124">
        <v>2750</v>
      </c>
      <c r="E50" s="141"/>
    </row>
    <row r="51" spans="1:5" ht="14.25" customHeight="1">
      <c r="A51" s="145">
        <v>10</v>
      </c>
      <c r="B51" s="95" t="s">
        <v>174</v>
      </c>
      <c r="C51" s="123">
        <v>2013</v>
      </c>
      <c r="D51" s="124">
        <v>2000</v>
      </c>
      <c r="E51" s="141"/>
    </row>
    <row r="52" spans="1:5" ht="14.25" customHeight="1">
      <c r="A52" s="145">
        <v>11</v>
      </c>
      <c r="B52" s="95" t="s">
        <v>175</v>
      </c>
      <c r="C52" s="123">
        <v>2014</v>
      </c>
      <c r="D52" s="124">
        <v>1399</v>
      </c>
      <c r="E52" s="141"/>
    </row>
    <row r="53" spans="1:5" ht="14.25" customHeight="1">
      <c r="A53" s="145">
        <v>12</v>
      </c>
      <c r="B53" s="95" t="s">
        <v>210</v>
      </c>
      <c r="C53" s="123">
        <v>2014</v>
      </c>
      <c r="D53" s="124">
        <v>370</v>
      </c>
      <c r="E53" s="141"/>
    </row>
    <row r="54" spans="1:5" ht="14.25" customHeight="1">
      <c r="A54" s="145">
        <v>13</v>
      </c>
      <c r="B54" s="95" t="s">
        <v>211</v>
      </c>
      <c r="C54" s="123">
        <v>2014</v>
      </c>
      <c r="D54" s="124">
        <v>1700</v>
      </c>
      <c r="E54" s="141"/>
    </row>
    <row r="55" spans="1:5" ht="14.25" customHeight="1">
      <c r="A55" s="145">
        <v>14</v>
      </c>
      <c r="B55" s="95" t="s">
        <v>212</v>
      </c>
      <c r="C55" s="123">
        <v>2014</v>
      </c>
      <c r="D55" s="124">
        <v>269</v>
      </c>
      <c r="E55" s="141"/>
    </row>
    <row r="56" spans="1:5" ht="14.25" customHeight="1">
      <c r="A56" s="145">
        <v>15</v>
      </c>
      <c r="B56" s="95" t="s">
        <v>172</v>
      </c>
      <c r="C56" s="123">
        <v>2014</v>
      </c>
      <c r="D56" s="124">
        <v>4500</v>
      </c>
      <c r="E56" s="141"/>
    </row>
    <row r="57" spans="1:5" ht="14.25" customHeight="1">
      <c r="A57" s="145">
        <v>16</v>
      </c>
      <c r="B57" s="95" t="s">
        <v>213</v>
      </c>
      <c r="C57" s="123">
        <v>2014</v>
      </c>
      <c r="D57" s="124">
        <v>2913</v>
      </c>
      <c r="E57" s="141"/>
    </row>
    <row r="58" spans="1:5" ht="14.25" customHeight="1">
      <c r="A58" s="145">
        <v>17</v>
      </c>
      <c r="B58" s="95" t="s">
        <v>214</v>
      </c>
      <c r="C58" s="123">
        <v>2014</v>
      </c>
      <c r="D58" s="124">
        <v>599</v>
      </c>
      <c r="E58" s="141"/>
    </row>
    <row r="59" spans="1:5" ht="14.25" customHeight="1">
      <c r="A59" s="145">
        <v>18</v>
      </c>
      <c r="B59" s="95" t="s">
        <v>176</v>
      </c>
      <c r="C59" s="123">
        <v>2014</v>
      </c>
      <c r="D59" s="124">
        <v>250</v>
      </c>
      <c r="E59" s="141"/>
    </row>
    <row r="60" spans="1:5" ht="14.25" customHeight="1">
      <c r="A60" s="145">
        <v>19</v>
      </c>
      <c r="B60" s="95" t="s">
        <v>215</v>
      </c>
      <c r="C60" s="123">
        <v>2015</v>
      </c>
      <c r="D60" s="124">
        <v>2043</v>
      </c>
      <c r="E60" s="141"/>
    </row>
    <row r="61" spans="1:5" ht="14.25" customHeight="1">
      <c r="A61" s="145">
        <v>20</v>
      </c>
      <c r="B61" s="95" t="s">
        <v>172</v>
      </c>
      <c r="C61" s="123">
        <v>2015</v>
      </c>
      <c r="D61" s="124">
        <v>3450</v>
      </c>
      <c r="E61" s="141"/>
    </row>
    <row r="62" spans="1:5" ht="14.25" customHeight="1">
      <c r="A62" s="145">
        <v>21</v>
      </c>
      <c r="B62" s="95" t="s">
        <v>216</v>
      </c>
      <c r="C62" s="123">
        <v>2015</v>
      </c>
      <c r="D62" s="124">
        <v>2700</v>
      </c>
      <c r="E62" s="57"/>
    </row>
    <row r="63" spans="1:5" ht="14.25" customHeight="1">
      <c r="A63" s="145">
        <v>22</v>
      </c>
      <c r="B63" s="95" t="s">
        <v>217</v>
      </c>
      <c r="C63" s="123">
        <v>2015</v>
      </c>
      <c r="D63" s="124">
        <v>291</v>
      </c>
      <c r="E63" s="57"/>
    </row>
    <row r="64" spans="1:5" ht="14.25" customHeight="1">
      <c r="A64" s="145">
        <v>23</v>
      </c>
      <c r="B64" s="95" t="s">
        <v>218</v>
      </c>
      <c r="C64" s="123">
        <v>2015</v>
      </c>
      <c r="D64" s="124">
        <v>218</v>
      </c>
      <c r="E64" s="57"/>
    </row>
    <row r="65" spans="1:5" ht="14.25" customHeight="1">
      <c r="A65" s="145">
        <v>24</v>
      </c>
      <c r="B65" s="95" t="s">
        <v>226</v>
      </c>
      <c r="C65" s="123">
        <v>2015</v>
      </c>
      <c r="D65" s="124">
        <v>189</v>
      </c>
      <c r="E65" s="57"/>
    </row>
    <row r="66" spans="1:5" ht="24.75" customHeight="1">
      <c r="A66" s="145">
        <v>25</v>
      </c>
      <c r="B66" s="95" t="s">
        <v>227</v>
      </c>
      <c r="C66" s="123">
        <v>2015</v>
      </c>
      <c r="D66" s="124">
        <v>2100</v>
      </c>
      <c r="E66" s="57"/>
    </row>
    <row r="67" spans="1:5" ht="24.75" customHeight="1">
      <c r="A67" s="145">
        <v>26</v>
      </c>
      <c r="B67" s="144" t="s">
        <v>254</v>
      </c>
      <c r="C67" s="151">
        <v>2016</v>
      </c>
      <c r="D67" s="155">
        <v>4398</v>
      </c>
      <c r="E67" s="57"/>
    </row>
    <row r="68" spans="1:5" ht="24.75" customHeight="1">
      <c r="A68" s="145">
        <v>27</v>
      </c>
      <c r="B68" s="144" t="s">
        <v>305</v>
      </c>
      <c r="C68" s="151">
        <v>2018</v>
      </c>
      <c r="D68" s="155">
        <v>13500</v>
      </c>
      <c r="E68" s="57"/>
    </row>
    <row r="69" spans="1:5" ht="24.75" customHeight="1">
      <c r="A69" s="145">
        <v>28</v>
      </c>
      <c r="B69" s="144" t="s">
        <v>305</v>
      </c>
      <c r="C69" s="151">
        <v>2018</v>
      </c>
      <c r="D69" s="155">
        <v>13500</v>
      </c>
      <c r="E69" s="57"/>
    </row>
    <row r="70" spans="1:5" ht="24.75" customHeight="1">
      <c r="A70" s="145">
        <v>29</v>
      </c>
      <c r="B70" s="144" t="s">
        <v>306</v>
      </c>
      <c r="C70" s="151">
        <v>2018</v>
      </c>
      <c r="D70" s="155">
        <v>3000</v>
      </c>
      <c r="E70" s="57"/>
    </row>
    <row r="71" spans="1:5" ht="24.75" customHeight="1">
      <c r="A71" s="145">
        <v>30</v>
      </c>
      <c r="B71" s="144" t="s">
        <v>306</v>
      </c>
      <c r="C71" s="151">
        <v>2018</v>
      </c>
      <c r="D71" s="155">
        <v>3400</v>
      </c>
      <c r="E71" s="57"/>
    </row>
    <row r="72" spans="1:5" ht="24.75" customHeight="1">
      <c r="A72" s="145">
        <v>31</v>
      </c>
      <c r="B72" s="144" t="s">
        <v>307</v>
      </c>
      <c r="C72" s="151">
        <v>2018</v>
      </c>
      <c r="D72" s="155">
        <v>3500</v>
      </c>
      <c r="E72" s="57"/>
    </row>
    <row r="73" spans="1:5" ht="24.75" customHeight="1">
      <c r="A73" s="145">
        <v>32</v>
      </c>
      <c r="B73" s="144" t="s">
        <v>308</v>
      </c>
      <c r="C73" s="151">
        <v>2018</v>
      </c>
      <c r="D73" s="155">
        <v>4200</v>
      </c>
      <c r="E73" s="57"/>
    </row>
    <row r="74" spans="1:5" ht="24.75" customHeight="1">
      <c r="A74" s="145">
        <v>33</v>
      </c>
      <c r="B74" s="144" t="s">
        <v>309</v>
      </c>
      <c r="C74" s="151">
        <v>2018</v>
      </c>
      <c r="D74" s="155">
        <v>1500</v>
      </c>
      <c r="E74" s="57"/>
    </row>
    <row r="75" spans="1:5" ht="24.75" customHeight="1">
      <c r="A75" s="145">
        <v>34</v>
      </c>
      <c r="B75" s="144" t="s">
        <v>310</v>
      </c>
      <c r="C75" s="151">
        <v>2018</v>
      </c>
      <c r="D75" s="155">
        <v>14000</v>
      </c>
      <c r="E75" s="57"/>
    </row>
    <row r="76" spans="1:5" ht="24.75" customHeight="1">
      <c r="A76" s="145">
        <v>35</v>
      </c>
      <c r="B76" s="144" t="s">
        <v>311</v>
      </c>
      <c r="C76" s="151">
        <v>2018</v>
      </c>
      <c r="D76" s="155">
        <v>500</v>
      </c>
      <c r="E76" s="57"/>
    </row>
    <row r="77" spans="1:5" ht="24.75" customHeight="1">
      <c r="A77" s="145">
        <v>36</v>
      </c>
      <c r="B77" s="144" t="s">
        <v>312</v>
      </c>
      <c r="C77" s="151">
        <v>2018</v>
      </c>
      <c r="D77" s="155">
        <v>500</v>
      </c>
      <c r="E77" s="57"/>
    </row>
    <row r="78" spans="1:5" ht="24.75" customHeight="1">
      <c r="A78" s="145">
        <v>37</v>
      </c>
      <c r="B78" s="144" t="s">
        <v>313</v>
      </c>
      <c r="C78" s="151">
        <v>2018</v>
      </c>
      <c r="D78" s="155">
        <v>750</v>
      </c>
      <c r="E78" s="57"/>
    </row>
    <row r="79" spans="1:5" ht="24.75" customHeight="1">
      <c r="A79" s="145">
        <v>38</v>
      </c>
      <c r="B79" s="144" t="s">
        <v>313</v>
      </c>
      <c r="C79" s="151">
        <v>2018</v>
      </c>
      <c r="D79" s="155">
        <v>750</v>
      </c>
      <c r="E79" s="57"/>
    </row>
    <row r="80" spans="1:5" ht="24.75" customHeight="1">
      <c r="A80" s="145">
        <v>39</v>
      </c>
      <c r="B80" s="144" t="s">
        <v>314</v>
      </c>
      <c r="C80" s="151">
        <v>2015</v>
      </c>
      <c r="D80" s="155">
        <v>30000</v>
      </c>
      <c r="E80" s="57"/>
    </row>
    <row r="81" spans="1:5" s="39" customFormat="1">
      <c r="A81" s="145">
        <v>40</v>
      </c>
      <c r="B81" s="94" t="s">
        <v>289</v>
      </c>
      <c r="C81" s="94">
        <v>2018</v>
      </c>
      <c r="D81" s="162">
        <v>1799</v>
      </c>
    </row>
    <row r="82" spans="1:5" s="46" customFormat="1">
      <c r="A82" s="145">
        <v>41</v>
      </c>
      <c r="B82" s="95" t="s">
        <v>184</v>
      </c>
      <c r="C82" s="121">
        <v>2013</v>
      </c>
      <c r="D82" s="156">
        <v>2176</v>
      </c>
    </row>
    <row r="83" spans="1:5" s="46" customFormat="1" ht="25.5">
      <c r="A83" s="145">
        <v>42</v>
      </c>
      <c r="B83" s="95" t="s">
        <v>165</v>
      </c>
      <c r="C83" s="121">
        <v>2013</v>
      </c>
      <c r="D83" s="156">
        <v>1897</v>
      </c>
    </row>
    <row r="84" spans="1:5" s="46" customFormat="1">
      <c r="A84" s="145">
        <v>43</v>
      </c>
      <c r="B84" s="95" t="s">
        <v>185</v>
      </c>
      <c r="C84" s="121">
        <v>2014</v>
      </c>
      <c r="D84" s="156">
        <v>1543</v>
      </c>
    </row>
    <row r="85" spans="1:5" s="46" customFormat="1">
      <c r="A85" s="145">
        <v>44</v>
      </c>
      <c r="B85" s="95" t="s">
        <v>186</v>
      </c>
      <c r="C85" s="121">
        <v>2014</v>
      </c>
      <c r="D85" s="156">
        <v>399.75</v>
      </c>
    </row>
    <row r="86" spans="1:5" s="46" customFormat="1" ht="25.5">
      <c r="A86" s="145">
        <v>45</v>
      </c>
      <c r="B86" s="144" t="s">
        <v>187</v>
      </c>
      <c r="C86" s="146">
        <v>2014</v>
      </c>
      <c r="D86" s="157">
        <v>7206.57</v>
      </c>
    </row>
    <row r="87" spans="1:5" s="46" customFormat="1">
      <c r="A87" s="145">
        <v>46</v>
      </c>
      <c r="B87" s="95" t="s">
        <v>228</v>
      </c>
      <c r="C87" s="121">
        <v>2015</v>
      </c>
      <c r="D87" s="156">
        <v>4500</v>
      </c>
    </row>
    <row r="88" spans="1:5" s="46" customFormat="1">
      <c r="A88" s="145">
        <v>47</v>
      </c>
      <c r="B88" s="95" t="s">
        <v>229</v>
      </c>
      <c r="C88" s="121">
        <v>2015</v>
      </c>
      <c r="D88" s="156">
        <v>1683</v>
      </c>
    </row>
    <row r="89" spans="1:5" s="46" customFormat="1">
      <c r="A89" s="145">
        <v>48</v>
      </c>
      <c r="B89" s="95" t="s">
        <v>231</v>
      </c>
      <c r="C89" s="121">
        <v>2015</v>
      </c>
      <c r="D89" s="156">
        <v>2178</v>
      </c>
    </row>
    <row r="90" spans="1:5" s="46" customFormat="1">
      <c r="A90" s="145">
        <v>49</v>
      </c>
      <c r="B90" s="95" t="s">
        <v>231</v>
      </c>
      <c r="C90" s="121">
        <v>2015</v>
      </c>
      <c r="D90" s="156">
        <v>1630</v>
      </c>
    </row>
    <row r="91" spans="1:5" s="46" customFormat="1">
      <c r="A91" s="145">
        <v>50</v>
      </c>
      <c r="B91" s="95" t="s">
        <v>232</v>
      </c>
      <c r="C91" s="121">
        <v>2016</v>
      </c>
      <c r="D91" s="156">
        <v>6500</v>
      </c>
    </row>
    <row r="92" spans="1:5" s="46" customFormat="1">
      <c r="A92" s="145">
        <v>51</v>
      </c>
      <c r="B92" s="95" t="s">
        <v>256</v>
      </c>
      <c r="C92" s="121">
        <v>2016</v>
      </c>
      <c r="D92" s="156">
        <v>777</v>
      </c>
    </row>
    <row r="93" spans="1:5" s="46" customFormat="1">
      <c r="A93" s="145">
        <v>52</v>
      </c>
      <c r="B93" s="95" t="s">
        <v>257</v>
      </c>
      <c r="C93" s="121">
        <v>2016</v>
      </c>
      <c r="D93" s="156">
        <v>2439.02</v>
      </c>
    </row>
    <row r="94" spans="1:5" ht="14.25" customHeight="1">
      <c r="A94" s="230" t="s">
        <v>14</v>
      </c>
      <c r="B94" s="230"/>
      <c r="C94" s="230"/>
      <c r="D94" s="62">
        <f>SUM(D42:D93)</f>
        <v>180914.84</v>
      </c>
      <c r="E94" s="57"/>
    </row>
    <row r="95" spans="1:5" ht="14.25" customHeight="1">
      <c r="A95" s="226" t="s">
        <v>79</v>
      </c>
      <c r="B95" s="227"/>
      <c r="C95" s="227"/>
      <c r="D95" s="228"/>
      <c r="E95" s="57"/>
    </row>
    <row r="96" spans="1:5" ht="14.25" customHeight="1">
      <c r="A96" s="59">
        <v>1</v>
      </c>
      <c r="B96" s="35" t="s">
        <v>177</v>
      </c>
      <c r="C96" s="79">
        <v>2013</v>
      </c>
      <c r="D96" s="81">
        <v>1600</v>
      </c>
      <c r="E96" s="57"/>
    </row>
    <row r="97" spans="1:8" ht="14.25" customHeight="1">
      <c r="A97" s="59">
        <v>2</v>
      </c>
      <c r="B97" s="35" t="s">
        <v>178</v>
      </c>
      <c r="C97" s="79">
        <v>2013</v>
      </c>
      <c r="D97" s="81">
        <v>12175.77</v>
      </c>
      <c r="E97" s="57"/>
    </row>
    <row r="98" spans="1:8" ht="14.25" customHeight="1">
      <c r="A98" s="59">
        <v>3</v>
      </c>
      <c r="B98" s="35" t="s">
        <v>179</v>
      </c>
      <c r="C98" s="79">
        <v>2013</v>
      </c>
      <c r="D98" s="81">
        <v>2380</v>
      </c>
      <c r="E98" s="57"/>
    </row>
    <row r="99" spans="1:8" ht="14.25" customHeight="1">
      <c r="A99" s="59">
        <v>4</v>
      </c>
      <c r="B99" s="35" t="s">
        <v>180</v>
      </c>
      <c r="C99" s="79">
        <v>2013</v>
      </c>
      <c r="D99" s="81">
        <v>129</v>
      </c>
      <c r="E99" s="57"/>
    </row>
    <row r="100" spans="1:8" ht="14.25" customHeight="1">
      <c r="A100" s="59">
        <v>5</v>
      </c>
      <c r="B100" s="35" t="s">
        <v>181</v>
      </c>
      <c r="C100" s="79">
        <v>2013</v>
      </c>
      <c r="D100" s="81">
        <v>448.95</v>
      </c>
      <c r="E100" s="57"/>
    </row>
    <row r="101" spans="1:8" ht="14.25" customHeight="1">
      <c r="A101" s="59">
        <v>6</v>
      </c>
      <c r="B101" s="94" t="s">
        <v>183</v>
      </c>
      <c r="C101" s="143">
        <v>2013</v>
      </c>
      <c r="D101" s="131">
        <v>1966</v>
      </c>
      <c r="E101" s="57"/>
    </row>
    <row r="102" spans="1:8" ht="14.25" customHeight="1">
      <c r="A102" s="59">
        <v>7</v>
      </c>
      <c r="B102" s="144" t="s">
        <v>244</v>
      </c>
      <c r="C102" s="151">
        <v>2014</v>
      </c>
      <c r="D102" s="155">
        <v>8000</v>
      </c>
      <c r="E102" s="57"/>
    </row>
    <row r="103" spans="1:8" ht="14.25" customHeight="1">
      <c r="A103" s="59">
        <v>8</v>
      </c>
      <c r="B103" s="95" t="s">
        <v>228</v>
      </c>
      <c r="C103" s="123">
        <v>2016</v>
      </c>
      <c r="D103" s="124">
        <v>4000</v>
      </c>
      <c r="E103" s="57"/>
    </row>
    <row r="104" spans="1:8" ht="14.25" customHeight="1">
      <c r="A104" s="59">
        <v>9</v>
      </c>
      <c r="B104" s="95" t="s">
        <v>255</v>
      </c>
      <c r="C104" s="123">
        <v>2016</v>
      </c>
      <c r="D104" s="124">
        <v>2000</v>
      </c>
      <c r="E104" s="57"/>
    </row>
    <row r="105" spans="1:8" ht="14.25" customHeight="1">
      <c r="A105" s="59">
        <v>10</v>
      </c>
      <c r="B105" s="95" t="s">
        <v>288</v>
      </c>
      <c r="C105" s="123">
        <v>2017</v>
      </c>
      <c r="D105" s="124">
        <v>9490</v>
      </c>
      <c r="E105" s="57"/>
    </row>
    <row r="106" spans="1:8" ht="14.25" customHeight="1">
      <c r="A106" s="231" t="s">
        <v>14</v>
      </c>
      <c r="B106" s="232"/>
      <c r="C106" s="233"/>
      <c r="D106" s="69">
        <f>SUM(D96:D105)</f>
        <v>42189.72</v>
      </c>
      <c r="E106" s="57"/>
    </row>
    <row r="107" spans="1:8" ht="12.75" customHeight="1">
      <c r="A107" s="220" t="s">
        <v>361</v>
      </c>
      <c r="B107" s="221"/>
      <c r="C107" s="221"/>
      <c r="D107" s="222"/>
      <c r="E107" s="57"/>
      <c r="G107" s="60"/>
      <c r="H107" s="60"/>
    </row>
    <row r="108" spans="1:8" ht="44.25" customHeight="1">
      <c r="A108" s="59">
        <v>1</v>
      </c>
      <c r="B108" s="95" t="s">
        <v>166</v>
      </c>
      <c r="C108" s="123">
        <v>2014</v>
      </c>
      <c r="D108" s="124">
        <v>6900</v>
      </c>
      <c r="E108" s="57"/>
    </row>
    <row r="109" spans="1:8" ht="15.75" customHeight="1">
      <c r="A109" s="59">
        <v>2</v>
      </c>
      <c r="B109" s="95" t="s">
        <v>188</v>
      </c>
      <c r="C109" s="123">
        <v>2014</v>
      </c>
      <c r="D109" s="124">
        <v>8387</v>
      </c>
      <c r="E109" s="57"/>
    </row>
    <row r="110" spans="1:8" ht="12.75" customHeight="1">
      <c r="A110" s="229" t="s">
        <v>14</v>
      </c>
      <c r="B110" s="229"/>
      <c r="C110" s="229"/>
      <c r="D110" s="55">
        <f>SUM(D108:D109)</f>
        <v>15287</v>
      </c>
      <c r="E110" s="57"/>
    </row>
    <row r="111" spans="1:8" ht="12.75" customHeight="1">
      <c r="A111" s="226" t="s">
        <v>362</v>
      </c>
      <c r="B111" s="227"/>
      <c r="C111" s="227"/>
      <c r="D111" s="228"/>
      <c r="E111" s="57"/>
    </row>
    <row r="112" spans="1:8" ht="12.75" customHeight="1">
      <c r="A112" s="58">
        <v>1</v>
      </c>
      <c r="B112" s="48" t="s">
        <v>197</v>
      </c>
      <c r="C112" s="79">
        <v>2013</v>
      </c>
      <c r="D112" s="81">
        <v>2013</v>
      </c>
      <c r="E112" s="61"/>
    </row>
    <row r="113" spans="1:8" ht="12.75" customHeight="1">
      <c r="A113" s="58">
        <v>2</v>
      </c>
      <c r="B113" s="94" t="s">
        <v>205</v>
      </c>
      <c r="C113" s="122">
        <v>2014</v>
      </c>
      <c r="D113" s="83">
        <v>3714.6</v>
      </c>
      <c r="E113" s="61"/>
    </row>
    <row r="114" spans="1:8" ht="12.75" customHeight="1">
      <c r="A114" s="58">
        <v>3</v>
      </c>
      <c r="B114" s="95" t="s">
        <v>222</v>
      </c>
      <c r="C114" s="123">
        <v>2015</v>
      </c>
      <c r="D114" s="124">
        <v>2988.9</v>
      </c>
      <c r="E114" s="61"/>
    </row>
    <row r="115" spans="1:8" ht="12.75" customHeight="1">
      <c r="A115" s="58">
        <v>4</v>
      </c>
      <c r="B115" s="95" t="s">
        <v>223</v>
      </c>
      <c r="C115" s="123">
        <v>2015</v>
      </c>
      <c r="D115" s="124">
        <v>923.73</v>
      </c>
      <c r="E115" s="61"/>
    </row>
    <row r="116" spans="1:8" ht="12.75" customHeight="1">
      <c r="A116" s="58">
        <v>5</v>
      </c>
      <c r="B116" s="95" t="s">
        <v>224</v>
      </c>
      <c r="C116" s="123">
        <v>2015</v>
      </c>
      <c r="D116" s="124">
        <v>322.26</v>
      </c>
      <c r="E116" s="61"/>
    </row>
    <row r="117" spans="1:8" customFormat="1">
      <c r="A117" s="58">
        <v>6</v>
      </c>
      <c r="B117" s="48" t="s">
        <v>260</v>
      </c>
      <c r="C117" s="79">
        <v>2016</v>
      </c>
      <c r="D117" s="81">
        <v>3419.99</v>
      </c>
    </row>
    <row r="118" spans="1:8" customFormat="1">
      <c r="A118" s="58">
        <v>7</v>
      </c>
      <c r="B118" s="48" t="s">
        <v>261</v>
      </c>
      <c r="C118" s="79">
        <v>2016</v>
      </c>
      <c r="D118" s="81">
        <v>419.92</v>
      </c>
    </row>
    <row r="119" spans="1:8" customFormat="1" ht="25.5">
      <c r="A119" s="58">
        <v>8</v>
      </c>
      <c r="B119" s="48" t="s">
        <v>272</v>
      </c>
      <c r="C119" s="79">
        <v>2017</v>
      </c>
      <c r="D119" s="81">
        <v>2299.29</v>
      </c>
    </row>
    <row r="120" spans="1:8" customFormat="1">
      <c r="A120" s="58">
        <v>9</v>
      </c>
      <c r="B120" s="48" t="s">
        <v>273</v>
      </c>
      <c r="C120" s="79">
        <v>2017</v>
      </c>
      <c r="D120" s="81">
        <v>2569</v>
      </c>
    </row>
    <row r="121" spans="1:8" ht="14.25" customHeight="1">
      <c r="A121" s="230" t="s">
        <v>14</v>
      </c>
      <c r="B121" s="230"/>
      <c r="C121" s="230"/>
      <c r="D121" s="62">
        <f>SUM(D112:D120)</f>
        <v>18670.689999999999</v>
      </c>
      <c r="E121" s="57"/>
    </row>
    <row r="122" spans="1:8" ht="14.25" customHeight="1">
      <c r="A122" s="226" t="s">
        <v>363</v>
      </c>
      <c r="B122" s="227"/>
      <c r="C122" s="227"/>
      <c r="D122" s="228"/>
      <c r="E122" s="57"/>
    </row>
    <row r="123" spans="1:8" s="46" customFormat="1">
      <c r="A123" s="32">
        <v>1</v>
      </c>
      <c r="B123" s="35" t="s">
        <v>300</v>
      </c>
      <c r="C123" s="33">
        <v>2018</v>
      </c>
      <c r="D123" s="85">
        <v>499</v>
      </c>
    </row>
    <row r="124" spans="1:8" ht="14.25" customHeight="1">
      <c r="A124" s="214" t="s">
        <v>14</v>
      </c>
      <c r="B124" s="215"/>
      <c r="C124" s="216"/>
      <c r="D124" s="55">
        <f>SUM(D123)</f>
        <v>499</v>
      </c>
      <c r="E124" s="57"/>
    </row>
    <row r="125" spans="1:8" ht="14.25" customHeight="1">
      <c r="A125" s="211" t="s">
        <v>364</v>
      </c>
      <c r="B125" s="212"/>
      <c r="C125" s="212"/>
      <c r="D125" s="213"/>
      <c r="E125" s="57"/>
    </row>
    <row r="126" spans="1:8" s="46" customFormat="1">
      <c r="A126" s="32">
        <v>1</v>
      </c>
      <c r="B126" s="35" t="s">
        <v>37</v>
      </c>
      <c r="C126" s="33"/>
      <c r="D126" s="85"/>
    </row>
    <row r="127" spans="1:8" ht="13.5" customHeight="1">
      <c r="A127" s="214" t="s">
        <v>14</v>
      </c>
      <c r="B127" s="215"/>
      <c r="C127" s="216"/>
      <c r="D127" s="55">
        <f>SUM(D126:D126)</f>
        <v>0</v>
      </c>
      <c r="E127" s="57"/>
      <c r="H127" s="65"/>
    </row>
    <row r="128" spans="1:8">
      <c r="A128" s="49"/>
      <c r="D128" s="52"/>
      <c r="E128" s="57"/>
      <c r="H128" s="65"/>
    </row>
    <row r="129" spans="1:8 16384:16384">
      <c r="A129" s="49"/>
      <c r="D129" s="52" t="s">
        <v>25</v>
      </c>
      <c r="E129" s="57"/>
    </row>
    <row r="130" spans="1:8 16384:16384">
      <c r="A130" s="49"/>
      <c r="D130" s="52"/>
      <c r="E130" s="57"/>
    </row>
    <row r="131" spans="1:8 16384:16384" ht="25.5">
      <c r="A131" s="53" t="s">
        <v>0</v>
      </c>
      <c r="B131" s="54" t="s">
        <v>3</v>
      </c>
      <c r="C131" s="78" t="s">
        <v>4</v>
      </c>
      <c r="D131" s="55" t="s">
        <v>2</v>
      </c>
      <c r="E131" s="57"/>
      <c r="G131" s="65"/>
    </row>
    <row r="132" spans="1:8 16384:16384">
      <c r="A132" s="210" t="s">
        <v>46</v>
      </c>
      <c r="B132" s="210"/>
      <c r="C132" s="210"/>
      <c r="D132" s="210"/>
      <c r="E132" s="57"/>
    </row>
    <row r="133" spans="1:8 16384:16384" ht="12.75" customHeight="1">
      <c r="A133" s="97">
        <v>1</v>
      </c>
      <c r="B133" s="84" t="s">
        <v>47</v>
      </c>
      <c r="C133" s="165">
        <v>2018</v>
      </c>
      <c r="D133" s="166">
        <v>2350</v>
      </c>
      <c r="G133" s="60"/>
      <c r="H133" s="60"/>
    </row>
    <row r="134" spans="1:8 16384:16384" ht="12.75" customHeight="1">
      <c r="A134" s="237" t="s">
        <v>35</v>
      </c>
      <c r="B134" s="238"/>
      <c r="C134" s="239"/>
      <c r="D134" s="66">
        <f>SUM(D133)</f>
        <v>2350</v>
      </c>
      <c r="E134" s="61"/>
      <c r="XFD134" s="92">
        <f>SUM(D134:XFC134)</f>
        <v>2350</v>
      </c>
    </row>
    <row r="135" spans="1:8 16384:16384" ht="12.75" customHeight="1">
      <c r="A135" s="240" t="s">
        <v>253</v>
      </c>
      <c r="B135" s="241"/>
      <c r="C135" s="241"/>
      <c r="D135" s="242"/>
      <c r="E135" s="57"/>
      <c r="G135" s="60"/>
    </row>
    <row r="136" spans="1:8 16384:16384" s="39" customFormat="1" ht="12.75" customHeight="1">
      <c r="A136" s="58">
        <v>1</v>
      </c>
      <c r="B136" s="48" t="s">
        <v>290</v>
      </c>
      <c r="C136" s="79">
        <v>2017</v>
      </c>
      <c r="D136" s="81">
        <v>3300</v>
      </c>
      <c r="E136" s="141"/>
      <c r="G136" s="142"/>
      <c r="H136" s="142"/>
    </row>
    <row r="137" spans="1:8 16384:16384" ht="12.75" customHeight="1">
      <c r="A137" s="223" t="s">
        <v>14</v>
      </c>
      <c r="B137" s="224"/>
      <c r="C137" s="225"/>
      <c r="D137" s="55">
        <f>SUM(D136)</f>
        <v>3300</v>
      </c>
      <c r="E137" s="57"/>
      <c r="G137" s="60"/>
    </row>
    <row r="138" spans="1:8 16384:16384" ht="12.75" customHeight="1">
      <c r="A138" s="226" t="s">
        <v>78</v>
      </c>
      <c r="B138" s="227"/>
      <c r="C138" s="227"/>
      <c r="D138" s="228"/>
      <c r="E138" s="57"/>
      <c r="G138" s="60"/>
    </row>
    <row r="139" spans="1:8 16384:16384" ht="12.75" customHeight="1">
      <c r="A139" s="67">
        <v>1</v>
      </c>
      <c r="B139" s="23" t="s">
        <v>291</v>
      </c>
      <c r="C139" s="42">
        <v>2017</v>
      </c>
      <c r="D139" s="124">
        <v>2200</v>
      </c>
      <c r="E139" s="57"/>
    </row>
    <row r="140" spans="1:8 16384:16384" ht="12.75" customHeight="1">
      <c r="A140" s="67">
        <v>2</v>
      </c>
      <c r="B140" s="23" t="s">
        <v>292</v>
      </c>
      <c r="C140" s="42">
        <v>2017</v>
      </c>
      <c r="D140" s="124">
        <v>2200</v>
      </c>
      <c r="E140" s="57"/>
    </row>
    <row r="141" spans="1:8 16384:16384" ht="12.75" customHeight="1">
      <c r="A141" s="67">
        <v>3</v>
      </c>
      <c r="B141" s="23" t="s">
        <v>189</v>
      </c>
      <c r="C141" s="42">
        <v>2013</v>
      </c>
      <c r="D141" s="124">
        <v>2000</v>
      </c>
      <c r="E141" s="57"/>
    </row>
    <row r="142" spans="1:8 16384:16384" ht="12.75" customHeight="1">
      <c r="A142" s="67">
        <v>4</v>
      </c>
      <c r="B142" s="23" t="s">
        <v>293</v>
      </c>
      <c r="C142" s="42">
        <v>2017</v>
      </c>
      <c r="D142" s="124">
        <v>2200</v>
      </c>
      <c r="E142" s="57"/>
    </row>
    <row r="143" spans="1:8 16384:16384" ht="12.75" customHeight="1">
      <c r="A143" s="67">
        <v>5</v>
      </c>
      <c r="B143" s="23" t="s">
        <v>219</v>
      </c>
      <c r="C143" s="42">
        <v>2014</v>
      </c>
      <c r="D143" s="124">
        <v>2500</v>
      </c>
      <c r="E143" s="57"/>
    </row>
    <row r="144" spans="1:8 16384:16384" ht="12.75" customHeight="1">
      <c r="A144" s="67">
        <v>6</v>
      </c>
      <c r="B144" s="23" t="s">
        <v>220</v>
      </c>
      <c r="C144" s="42">
        <v>2014</v>
      </c>
      <c r="D144" s="124">
        <v>500</v>
      </c>
      <c r="E144" s="57"/>
    </row>
    <row r="145" spans="1:5" ht="12.75" customHeight="1">
      <c r="A145" s="67">
        <v>7</v>
      </c>
      <c r="B145" s="23" t="s">
        <v>221</v>
      </c>
      <c r="C145" s="42">
        <v>2014</v>
      </c>
      <c r="D145" s="124">
        <v>2200</v>
      </c>
      <c r="E145" s="57"/>
    </row>
    <row r="146" spans="1:5" ht="12.75" customHeight="1">
      <c r="A146" s="67">
        <v>8</v>
      </c>
      <c r="B146" s="23" t="s">
        <v>294</v>
      </c>
      <c r="C146" s="42">
        <v>2017</v>
      </c>
      <c r="D146" s="124">
        <v>1500</v>
      </c>
      <c r="E146" s="57"/>
    </row>
    <row r="147" spans="1:5" ht="12.75" customHeight="1">
      <c r="A147" s="67">
        <v>9</v>
      </c>
      <c r="B147" s="23" t="s">
        <v>295</v>
      </c>
      <c r="C147" s="42">
        <v>2017</v>
      </c>
      <c r="D147" s="124">
        <v>259</v>
      </c>
      <c r="E147" s="57"/>
    </row>
    <row r="148" spans="1:5" ht="12.75" customHeight="1">
      <c r="A148" s="67">
        <v>10</v>
      </c>
      <c r="B148" s="163" t="s">
        <v>315</v>
      </c>
      <c r="C148" s="164">
        <v>2018</v>
      </c>
      <c r="D148" s="124">
        <v>3000</v>
      </c>
      <c r="E148" s="57"/>
    </row>
    <row r="149" spans="1:5" ht="12.75" customHeight="1">
      <c r="A149" s="67">
        <v>11</v>
      </c>
      <c r="B149" s="163" t="s">
        <v>315</v>
      </c>
      <c r="C149" s="164">
        <v>2018</v>
      </c>
      <c r="D149" s="124">
        <v>3000</v>
      </c>
      <c r="E149" s="57"/>
    </row>
    <row r="150" spans="1:5" ht="12.75" customHeight="1">
      <c r="A150" s="67">
        <v>12</v>
      </c>
      <c r="B150" s="163" t="s">
        <v>315</v>
      </c>
      <c r="C150" s="164">
        <v>2018</v>
      </c>
      <c r="D150" s="124">
        <v>3000</v>
      </c>
      <c r="E150" s="57"/>
    </row>
    <row r="151" spans="1:5" ht="12.75" customHeight="1">
      <c r="A151" s="67">
        <v>13</v>
      </c>
      <c r="B151" s="163" t="s">
        <v>315</v>
      </c>
      <c r="C151" s="164">
        <v>2018</v>
      </c>
      <c r="D151" s="124">
        <v>3050</v>
      </c>
      <c r="E151" s="57"/>
    </row>
    <row r="152" spans="1:5" ht="12.75" customHeight="1">
      <c r="A152" s="67">
        <v>14</v>
      </c>
      <c r="B152" s="163" t="s">
        <v>315</v>
      </c>
      <c r="C152" s="164">
        <v>2018</v>
      </c>
      <c r="D152" s="124">
        <v>3050</v>
      </c>
      <c r="E152" s="57"/>
    </row>
    <row r="153" spans="1:5" s="46" customFormat="1">
      <c r="A153" s="147">
        <v>1</v>
      </c>
      <c r="B153" s="95" t="s">
        <v>230</v>
      </c>
      <c r="C153" s="121">
        <v>2015</v>
      </c>
      <c r="D153" s="156">
        <v>2000</v>
      </c>
    </row>
    <row r="154" spans="1:5" ht="12.75" customHeight="1">
      <c r="A154" s="223" t="s">
        <v>14</v>
      </c>
      <c r="B154" s="224"/>
      <c r="C154" s="225"/>
      <c r="D154" s="55">
        <f>SUM(D139:D153)</f>
        <v>32659</v>
      </c>
      <c r="E154" s="57"/>
    </row>
    <row r="155" spans="1:5" ht="12.75" customHeight="1">
      <c r="A155" s="226" t="s">
        <v>79</v>
      </c>
      <c r="B155" s="227"/>
      <c r="C155" s="227"/>
      <c r="D155" s="228"/>
      <c r="E155" s="57"/>
    </row>
    <row r="156" spans="1:5" ht="12.75" customHeight="1">
      <c r="A156" s="125">
        <v>1</v>
      </c>
      <c r="B156" s="126" t="s">
        <v>190</v>
      </c>
      <c r="C156" s="127">
        <v>2013</v>
      </c>
      <c r="D156" s="158">
        <v>2939.7</v>
      </c>
      <c r="E156" s="57"/>
    </row>
    <row r="157" spans="1:5" ht="12.75" customHeight="1">
      <c r="A157" s="125">
        <v>2</v>
      </c>
      <c r="B157" s="23" t="s">
        <v>191</v>
      </c>
      <c r="C157" s="42">
        <v>2013</v>
      </c>
      <c r="D157" s="124">
        <v>12100</v>
      </c>
      <c r="E157" s="57"/>
    </row>
    <row r="158" spans="1:5" ht="14.25" customHeight="1">
      <c r="A158" s="125">
        <v>3</v>
      </c>
      <c r="B158" s="94" t="s">
        <v>182</v>
      </c>
      <c r="C158" s="143">
        <v>2013</v>
      </c>
      <c r="D158" s="131">
        <v>750</v>
      </c>
      <c r="E158" s="57"/>
    </row>
    <row r="159" spans="1:5" ht="14.25" customHeight="1">
      <c r="A159" s="125">
        <v>4</v>
      </c>
      <c r="B159" s="95" t="s">
        <v>296</v>
      </c>
      <c r="C159" s="123">
        <v>2017</v>
      </c>
      <c r="D159" s="124">
        <v>2304.5300000000002</v>
      </c>
      <c r="E159" s="57"/>
    </row>
    <row r="160" spans="1:5" ht="14.25" customHeight="1">
      <c r="A160" s="125">
        <v>5</v>
      </c>
      <c r="B160" s="95" t="s">
        <v>297</v>
      </c>
      <c r="C160" s="123">
        <v>2017</v>
      </c>
      <c r="D160" s="124">
        <v>558.41999999999996</v>
      </c>
      <c r="E160" s="57"/>
    </row>
    <row r="161" spans="1:8" ht="14.25" customHeight="1">
      <c r="A161" s="125">
        <v>6</v>
      </c>
      <c r="B161" s="95" t="s">
        <v>47</v>
      </c>
      <c r="C161" s="123">
        <v>2016</v>
      </c>
      <c r="D161" s="124">
        <v>2000</v>
      </c>
      <c r="E161" s="57"/>
    </row>
    <row r="162" spans="1:8" ht="13.5" customHeight="1">
      <c r="A162" s="231" t="s">
        <v>14</v>
      </c>
      <c r="B162" s="232"/>
      <c r="C162" s="233"/>
      <c r="D162" s="69">
        <f>SUM(D156:D161)</f>
        <v>20652.649999999998</v>
      </c>
      <c r="E162" s="61"/>
    </row>
    <row r="163" spans="1:8" ht="12.75" customHeight="1">
      <c r="A163" s="220" t="s">
        <v>361</v>
      </c>
      <c r="B163" s="221"/>
      <c r="C163" s="221"/>
      <c r="D163" s="222"/>
      <c r="E163" s="57"/>
      <c r="G163" s="60"/>
    </row>
    <row r="164" spans="1:8" ht="12.75" customHeight="1">
      <c r="A164" s="148">
        <v>1</v>
      </c>
      <c r="B164" s="129" t="s">
        <v>192</v>
      </c>
      <c r="C164" s="143">
        <v>2014</v>
      </c>
      <c r="D164" s="131">
        <v>1950</v>
      </c>
      <c r="E164" s="57"/>
      <c r="G164" s="60"/>
    </row>
    <row r="165" spans="1:8" ht="12.75" customHeight="1">
      <c r="A165" s="145">
        <v>2</v>
      </c>
      <c r="B165" s="95" t="s">
        <v>233</v>
      </c>
      <c r="C165" s="123">
        <v>2015</v>
      </c>
      <c r="D165" s="124">
        <v>2421</v>
      </c>
      <c r="E165" s="57"/>
      <c r="G165" s="60"/>
    </row>
    <row r="166" spans="1:8" ht="12.75" customHeight="1">
      <c r="A166" s="145">
        <v>3</v>
      </c>
      <c r="B166" s="95" t="s">
        <v>298</v>
      </c>
      <c r="C166" s="123">
        <v>2018</v>
      </c>
      <c r="D166" s="124">
        <v>3508.2</v>
      </c>
      <c r="E166" s="57"/>
      <c r="G166" s="60"/>
    </row>
    <row r="167" spans="1:8" ht="12.75" customHeight="1">
      <c r="A167" s="145">
        <v>4</v>
      </c>
      <c r="B167" s="95" t="s">
        <v>316</v>
      </c>
      <c r="C167" s="123">
        <v>2018</v>
      </c>
      <c r="D167" s="124">
        <v>2628</v>
      </c>
      <c r="E167" s="57"/>
      <c r="G167" s="60"/>
    </row>
    <row r="168" spans="1:8" ht="25.5">
      <c r="A168" s="145">
        <v>5</v>
      </c>
      <c r="B168" s="95" t="s">
        <v>317</v>
      </c>
      <c r="C168" s="123">
        <v>2018</v>
      </c>
      <c r="D168" s="124">
        <v>5894.04</v>
      </c>
    </row>
    <row r="169" spans="1:8">
      <c r="A169" s="145">
        <v>6</v>
      </c>
      <c r="B169" s="95" t="s">
        <v>318</v>
      </c>
      <c r="C169" s="123">
        <v>2018</v>
      </c>
      <c r="D169" s="124">
        <v>6743.98</v>
      </c>
      <c r="E169" s="57"/>
    </row>
    <row r="170" spans="1:8">
      <c r="A170" s="145">
        <v>7</v>
      </c>
      <c r="B170" s="95" t="s">
        <v>319</v>
      </c>
      <c r="C170" s="123">
        <v>2018</v>
      </c>
      <c r="D170" s="124">
        <v>1361.98</v>
      </c>
      <c r="E170" s="57"/>
    </row>
    <row r="171" spans="1:8" ht="12.75" customHeight="1">
      <c r="A171" s="223" t="s">
        <v>14</v>
      </c>
      <c r="B171" s="224"/>
      <c r="C171" s="225"/>
      <c r="D171" s="55">
        <f>SUM(D164:D170)</f>
        <v>24507.200000000001</v>
      </c>
      <c r="E171" s="57"/>
      <c r="G171" s="60"/>
    </row>
    <row r="172" spans="1:8" ht="12.75" customHeight="1">
      <c r="A172" s="226" t="s">
        <v>362</v>
      </c>
      <c r="B172" s="227"/>
      <c r="C172" s="227"/>
      <c r="D172" s="228"/>
      <c r="E172" s="57"/>
      <c r="G172" s="60"/>
    </row>
    <row r="173" spans="1:8">
      <c r="A173" s="136">
        <v>1</v>
      </c>
      <c r="B173" s="137" t="s">
        <v>206</v>
      </c>
      <c r="C173" s="68">
        <v>2013</v>
      </c>
      <c r="D173" s="47">
        <v>1469.28</v>
      </c>
      <c r="E173" s="57"/>
    </row>
    <row r="174" spans="1:8" ht="12.75" customHeight="1">
      <c r="A174" s="223" t="s">
        <v>14</v>
      </c>
      <c r="B174" s="224"/>
      <c r="C174" s="225"/>
      <c r="D174" s="55">
        <f>SUM(D173:D173)</f>
        <v>1469.28</v>
      </c>
      <c r="E174" s="57"/>
    </row>
    <row r="175" spans="1:8" ht="12.75" customHeight="1">
      <c r="A175" s="226" t="s">
        <v>363</v>
      </c>
      <c r="B175" s="227"/>
      <c r="C175" s="227"/>
      <c r="D175" s="228"/>
      <c r="E175" s="57"/>
    </row>
    <row r="176" spans="1:8" s="39" customFormat="1" ht="12.75" customHeight="1">
      <c r="A176" s="58">
        <v>1</v>
      </c>
      <c r="B176" s="48" t="s">
        <v>301</v>
      </c>
      <c r="C176" s="79">
        <v>2018</v>
      </c>
      <c r="D176" s="81">
        <v>2460</v>
      </c>
      <c r="E176" s="141"/>
      <c r="G176" s="142"/>
      <c r="H176" s="142"/>
    </row>
    <row r="177" spans="1:8" ht="13.5" customHeight="1">
      <c r="A177" s="231" t="s">
        <v>14</v>
      </c>
      <c r="B177" s="232"/>
      <c r="C177" s="233"/>
      <c r="D177" s="69">
        <f>SUM(D176:D176)</f>
        <v>2460</v>
      </c>
      <c r="E177" s="61"/>
    </row>
    <row r="178" spans="1:8" ht="14.25" customHeight="1">
      <c r="A178" s="217" t="s">
        <v>364</v>
      </c>
      <c r="B178" s="218"/>
      <c r="C178" s="218"/>
      <c r="D178" s="219"/>
      <c r="E178" s="57"/>
    </row>
    <row r="179" spans="1:8" s="46" customFormat="1">
      <c r="A179" s="138">
        <v>1</v>
      </c>
      <c r="B179" s="35" t="s">
        <v>208</v>
      </c>
      <c r="C179" s="33">
        <v>2013</v>
      </c>
      <c r="D179" s="85">
        <v>1295.01</v>
      </c>
    </row>
    <row r="180" spans="1:8" s="46" customFormat="1">
      <c r="A180" s="138">
        <v>2</v>
      </c>
      <c r="B180" s="35" t="s">
        <v>209</v>
      </c>
      <c r="C180" s="33">
        <v>2014</v>
      </c>
      <c r="D180" s="85">
        <v>799</v>
      </c>
    </row>
    <row r="181" spans="1:8" ht="13.5" customHeight="1">
      <c r="A181" s="214" t="s">
        <v>14</v>
      </c>
      <c r="B181" s="215"/>
      <c r="C181" s="216"/>
      <c r="D181" s="55">
        <f>SUM(D179:D180)</f>
        <v>2094.0100000000002</v>
      </c>
      <c r="E181" s="57"/>
      <c r="H181" s="65"/>
    </row>
    <row r="182" spans="1:8">
      <c r="A182" s="70"/>
      <c r="B182" s="71"/>
      <c r="C182" s="80"/>
      <c r="D182" s="72"/>
    </row>
  </sheetData>
  <sortState ref="A60:D66">
    <sortCondition ref="C60:C66"/>
  </sortState>
  <mergeCells count="32">
    <mergeCell ref="A177:C177"/>
    <mergeCell ref="A5:D5"/>
    <mergeCell ref="A40:C40"/>
    <mergeCell ref="A34:C34"/>
    <mergeCell ref="A35:D35"/>
    <mergeCell ref="A41:D41"/>
    <mergeCell ref="A162:C162"/>
    <mergeCell ref="A94:C94"/>
    <mergeCell ref="A134:C134"/>
    <mergeCell ref="A135:D135"/>
    <mergeCell ref="A95:D95"/>
    <mergeCell ref="A106:C106"/>
    <mergeCell ref="A107:D107"/>
    <mergeCell ref="A110:C110"/>
    <mergeCell ref="A111:D111"/>
    <mergeCell ref="A121:C121"/>
    <mergeCell ref="A122:D122"/>
    <mergeCell ref="A124:C124"/>
    <mergeCell ref="A132:D132"/>
    <mergeCell ref="A125:D125"/>
    <mergeCell ref="A127:C127"/>
    <mergeCell ref="A178:D178"/>
    <mergeCell ref="A181:C181"/>
    <mergeCell ref="A163:D163"/>
    <mergeCell ref="A171:C171"/>
    <mergeCell ref="A172:D172"/>
    <mergeCell ref="A174:C174"/>
    <mergeCell ref="A155:D155"/>
    <mergeCell ref="A138:D138"/>
    <mergeCell ref="A137:C137"/>
    <mergeCell ref="A154:C154"/>
    <mergeCell ref="A175:D175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scale="80" orientation="portrait" r:id="rId1"/>
  <headerFooter alignWithMargins="0"/>
  <rowBreaks count="1" manualBreakCount="1">
    <brk id="13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Q71"/>
  <sheetViews>
    <sheetView zoomScaleNormal="100" zoomScaleSheetLayoutView="80" workbookViewId="0">
      <pane ySplit="6" topLeftCell="A16" activePane="bottomLeft" state="frozen"/>
      <selection pane="bottomLeft" activeCell="C33" sqref="C33"/>
    </sheetView>
  </sheetViews>
  <sheetFormatPr defaultRowHeight="12.75"/>
  <cols>
    <col min="1" max="1" width="4.85546875" style="7" customWidth="1"/>
    <col min="2" max="2" width="4.5703125" style="7" customWidth="1"/>
    <col min="3" max="3" width="16.7109375" style="7" customWidth="1"/>
    <col min="4" max="4" width="12.42578125" style="8" customWidth="1"/>
    <col min="5" max="5" width="24.42578125" style="7" customWidth="1"/>
    <col min="6" max="6" width="11.42578125" style="9" customWidth="1"/>
    <col min="7" max="7" width="17.42578125" style="7" customWidth="1"/>
    <col min="8" max="9" width="12" style="7" customWidth="1"/>
    <col min="10" max="10" width="12.42578125" style="7" customWidth="1"/>
    <col min="11" max="11" width="10" style="7" customWidth="1"/>
    <col min="12" max="12" width="11.5703125" style="7" customWidth="1"/>
    <col min="13" max="14" width="11.7109375" style="7" customWidth="1"/>
    <col min="15" max="15" width="12.140625" style="7" customWidth="1"/>
    <col min="16" max="16384" width="9.140625" style="7"/>
  </cols>
  <sheetData>
    <row r="1" spans="2:17" s="2" customFormat="1" ht="14.25">
      <c r="B1" s="1"/>
      <c r="D1" s="3"/>
      <c r="F1" s="4"/>
      <c r="O1" s="5" t="s">
        <v>334</v>
      </c>
    </row>
    <row r="2" spans="2:17" s="2" customFormat="1">
      <c r="B2" s="1"/>
      <c r="D2" s="3"/>
      <c r="F2" s="4"/>
    </row>
    <row r="3" spans="2:17" s="2" customFormat="1" ht="15.75">
      <c r="B3" s="246" t="s">
        <v>13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2:17" s="2" customFormat="1" ht="12.75" customHeight="1">
      <c r="B4" s="247" t="s">
        <v>5</v>
      </c>
      <c r="C4" s="247" t="s">
        <v>6</v>
      </c>
      <c r="D4" s="247" t="s">
        <v>17</v>
      </c>
      <c r="E4" s="247" t="s">
        <v>7</v>
      </c>
      <c r="F4" s="247" t="s">
        <v>8</v>
      </c>
      <c r="G4" s="247" t="s">
        <v>20</v>
      </c>
      <c r="H4" s="247" t="s">
        <v>9</v>
      </c>
      <c r="I4" s="247" t="s">
        <v>26</v>
      </c>
      <c r="J4" s="247" t="s">
        <v>18</v>
      </c>
      <c r="K4" s="247" t="s">
        <v>19</v>
      </c>
      <c r="L4" s="247" t="s">
        <v>23</v>
      </c>
      <c r="M4" s="247"/>
      <c r="N4" s="247" t="s">
        <v>24</v>
      </c>
      <c r="O4" s="247"/>
    </row>
    <row r="5" spans="2:17" s="2" customFormat="1" ht="20.25" customHeight="1"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6"/>
      <c r="Q5" s="6"/>
    </row>
    <row r="6" spans="2:17" s="2" customFormat="1" ht="13.5" customHeight="1">
      <c r="B6" s="247"/>
      <c r="C6" s="247"/>
      <c r="D6" s="247"/>
      <c r="E6" s="247"/>
      <c r="F6" s="247"/>
      <c r="G6" s="247"/>
      <c r="H6" s="247"/>
      <c r="I6" s="247"/>
      <c r="J6" s="247"/>
      <c r="K6" s="247"/>
      <c r="L6" s="171" t="s">
        <v>10</v>
      </c>
      <c r="M6" s="171" t="s">
        <v>11</v>
      </c>
      <c r="N6" s="171" t="s">
        <v>10</v>
      </c>
      <c r="O6" s="171" t="s">
        <v>11</v>
      </c>
      <c r="P6" s="6"/>
      <c r="Q6" s="6"/>
    </row>
    <row r="7" spans="2:17" s="2" customFormat="1" ht="12.75" customHeight="1">
      <c r="B7" s="243" t="s">
        <v>50</v>
      </c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6"/>
      <c r="Q7" s="6"/>
    </row>
    <row r="8" spans="2:17" ht="38.25">
      <c r="B8" s="147">
        <v>1</v>
      </c>
      <c r="C8" s="193" t="s">
        <v>52</v>
      </c>
      <c r="D8" s="194" t="s">
        <v>56</v>
      </c>
      <c r="E8" s="147">
        <v>15110</v>
      </c>
      <c r="F8" s="193" t="s">
        <v>60</v>
      </c>
      <c r="G8" s="147" t="s">
        <v>48</v>
      </c>
      <c r="H8" s="147">
        <v>11100</v>
      </c>
      <c r="I8" s="195"/>
      <c r="J8" s="193" t="s">
        <v>103</v>
      </c>
      <c r="K8" s="147">
        <v>1987</v>
      </c>
      <c r="L8" s="192" t="s">
        <v>335</v>
      </c>
      <c r="M8" s="192" t="s">
        <v>336</v>
      </c>
      <c r="N8" s="26" t="s">
        <v>330</v>
      </c>
      <c r="O8" s="26" t="s">
        <v>330</v>
      </c>
    </row>
    <row r="9" spans="2:17" ht="38.25">
      <c r="B9" s="147">
        <v>2</v>
      </c>
      <c r="C9" s="193" t="s">
        <v>36</v>
      </c>
      <c r="D9" s="147">
        <v>244</v>
      </c>
      <c r="E9" s="194" t="s">
        <v>299</v>
      </c>
      <c r="F9" s="145" t="s">
        <v>324</v>
      </c>
      <c r="G9" s="147" t="s">
        <v>48</v>
      </c>
      <c r="H9" s="147">
        <v>6230</v>
      </c>
      <c r="I9" s="195"/>
      <c r="J9" s="193" t="s">
        <v>114</v>
      </c>
      <c r="K9" s="147">
        <v>1979</v>
      </c>
      <c r="L9" s="192" t="s">
        <v>337</v>
      </c>
      <c r="M9" s="192" t="s">
        <v>338</v>
      </c>
      <c r="N9" s="26" t="s">
        <v>330</v>
      </c>
      <c r="O9" s="26" t="s">
        <v>330</v>
      </c>
    </row>
    <row r="10" spans="2:17" ht="38.25">
      <c r="B10" s="147">
        <v>3</v>
      </c>
      <c r="C10" s="193" t="s">
        <v>49</v>
      </c>
      <c r="D10" s="193" t="s">
        <v>59</v>
      </c>
      <c r="E10" s="147">
        <v>494672</v>
      </c>
      <c r="F10" s="193" t="s">
        <v>66</v>
      </c>
      <c r="G10" s="147" t="s">
        <v>48</v>
      </c>
      <c r="H10" s="147">
        <v>2120</v>
      </c>
      <c r="I10" s="195"/>
      <c r="J10" s="193" t="s">
        <v>117</v>
      </c>
      <c r="K10" s="147">
        <v>1988</v>
      </c>
      <c r="L10" s="192" t="s">
        <v>339</v>
      </c>
      <c r="M10" s="192" t="s">
        <v>340</v>
      </c>
      <c r="N10" s="26" t="s">
        <v>330</v>
      </c>
      <c r="O10" s="26" t="s">
        <v>330</v>
      </c>
    </row>
    <row r="11" spans="2:17" ht="38.25">
      <c r="B11" s="147">
        <v>4</v>
      </c>
      <c r="C11" s="193" t="s">
        <v>55</v>
      </c>
      <c r="D11" s="193" t="s">
        <v>119</v>
      </c>
      <c r="E11" s="193" t="s">
        <v>118</v>
      </c>
      <c r="F11" s="193" t="s">
        <v>67</v>
      </c>
      <c r="G11" s="147" t="s">
        <v>48</v>
      </c>
      <c r="H11" s="147">
        <v>2446</v>
      </c>
      <c r="I11" s="195"/>
      <c r="J11" s="193" t="s">
        <v>120</v>
      </c>
      <c r="K11" s="147">
        <v>1996</v>
      </c>
      <c r="L11" s="196" t="s">
        <v>341</v>
      </c>
      <c r="M11" s="196" t="s">
        <v>342</v>
      </c>
      <c r="N11" s="26" t="s">
        <v>330</v>
      </c>
      <c r="O11" s="26" t="s">
        <v>330</v>
      </c>
    </row>
    <row r="12" spans="2:17" s="2" customFormat="1" ht="12.75" customHeight="1">
      <c r="B12" s="243" t="s">
        <v>323</v>
      </c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6"/>
      <c r="Q12" s="6"/>
    </row>
    <row r="13" spans="2:17" ht="38.25">
      <c r="B13" s="147">
        <v>5</v>
      </c>
      <c r="C13" s="193" t="s">
        <v>53</v>
      </c>
      <c r="D13" s="193" t="s">
        <v>57</v>
      </c>
      <c r="E13" s="193" t="s">
        <v>104</v>
      </c>
      <c r="F13" s="193" t="s">
        <v>61</v>
      </c>
      <c r="G13" s="147" t="s">
        <v>48</v>
      </c>
      <c r="H13" s="147">
        <v>2417</v>
      </c>
      <c r="I13" s="195"/>
      <c r="J13" s="193" t="s">
        <v>105</v>
      </c>
      <c r="K13" s="147">
        <v>2003</v>
      </c>
      <c r="L13" s="192" t="s">
        <v>343</v>
      </c>
      <c r="M13" s="192" t="s">
        <v>344</v>
      </c>
      <c r="N13" s="26" t="s">
        <v>330</v>
      </c>
      <c r="O13" s="26" t="s">
        <v>330</v>
      </c>
    </row>
    <row r="14" spans="2:17" ht="38.25">
      <c r="B14" s="147">
        <v>6</v>
      </c>
      <c r="C14" s="193" t="s">
        <v>54</v>
      </c>
      <c r="D14" s="193" t="s">
        <v>106</v>
      </c>
      <c r="E14" s="193" t="s">
        <v>107</v>
      </c>
      <c r="F14" s="193" t="s">
        <v>62</v>
      </c>
      <c r="G14" s="147" t="s">
        <v>48</v>
      </c>
      <c r="H14" s="147">
        <v>7146</v>
      </c>
      <c r="I14" s="195"/>
      <c r="J14" s="193" t="s">
        <v>108</v>
      </c>
      <c r="K14" s="147">
        <v>2008</v>
      </c>
      <c r="L14" s="192" t="s">
        <v>345</v>
      </c>
      <c r="M14" s="192" t="s">
        <v>346</v>
      </c>
      <c r="N14" s="26" t="s">
        <v>330</v>
      </c>
      <c r="O14" s="26" t="s">
        <v>330</v>
      </c>
    </row>
    <row r="15" spans="2:17" ht="38.25">
      <c r="B15" s="147">
        <v>7</v>
      </c>
      <c r="C15" s="193" t="s">
        <v>36</v>
      </c>
      <c r="D15" s="147">
        <v>266</v>
      </c>
      <c r="E15" s="147">
        <v>641405</v>
      </c>
      <c r="F15" s="193" t="s">
        <v>63</v>
      </c>
      <c r="G15" s="147" t="s">
        <v>48</v>
      </c>
      <c r="H15" s="147">
        <v>6842</v>
      </c>
      <c r="I15" s="195"/>
      <c r="J15" s="193" t="s">
        <v>109</v>
      </c>
      <c r="K15" s="147">
        <v>1976</v>
      </c>
      <c r="L15" s="192" t="s">
        <v>347</v>
      </c>
      <c r="M15" s="192" t="s">
        <v>348</v>
      </c>
      <c r="N15" s="26" t="s">
        <v>330</v>
      </c>
      <c r="O15" s="26" t="s">
        <v>330</v>
      </c>
    </row>
    <row r="16" spans="2:17" ht="38.25">
      <c r="B16" s="147">
        <v>8</v>
      </c>
      <c r="C16" s="193" t="s">
        <v>36</v>
      </c>
      <c r="D16" s="147">
        <v>200</v>
      </c>
      <c r="E16" s="147">
        <v>40995</v>
      </c>
      <c r="F16" s="193" t="s">
        <v>64</v>
      </c>
      <c r="G16" s="147" t="s">
        <v>48</v>
      </c>
      <c r="H16" s="147">
        <v>6230</v>
      </c>
      <c r="I16" s="195"/>
      <c r="J16" s="193" t="s">
        <v>110</v>
      </c>
      <c r="K16" s="147">
        <v>1984</v>
      </c>
      <c r="L16" s="192" t="s">
        <v>347</v>
      </c>
      <c r="M16" s="192" t="s">
        <v>348</v>
      </c>
      <c r="N16" s="26" t="s">
        <v>330</v>
      </c>
      <c r="O16" s="26" t="s">
        <v>330</v>
      </c>
    </row>
    <row r="17" spans="2:17" ht="38.25">
      <c r="B17" s="147">
        <v>9</v>
      </c>
      <c r="C17" s="193" t="s">
        <v>112</v>
      </c>
      <c r="D17" s="147">
        <v>750</v>
      </c>
      <c r="E17" s="193" t="s">
        <v>113</v>
      </c>
      <c r="F17" s="193" t="s">
        <v>111</v>
      </c>
      <c r="G17" s="147" t="s">
        <v>48</v>
      </c>
      <c r="H17" s="193" t="s">
        <v>68</v>
      </c>
      <c r="I17" s="195"/>
      <c r="J17" s="147">
        <v>540</v>
      </c>
      <c r="K17" s="147">
        <v>2011</v>
      </c>
      <c r="L17" s="104" t="s">
        <v>350</v>
      </c>
      <c r="M17" s="192" t="s">
        <v>351</v>
      </c>
      <c r="N17" s="26" t="s">
        <v>330</v>
      </c>
      <c r="O17" s="26" t="s">
        <v>330</v>
      </c>
    </row>
    <row r="18" spans="2:17" s="2" customFormat="1" ht="12.75" customHeight="1">
      <c r="B18" s="243" t="s">
        <v>245</v>
      </c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6"/>
      <c r="Q18" s="6"/>
    </row>
    <row r="19" spans="2:17" ht="38.25">
      <c r="B19" s="147">
        <v>10</v>
      </c>
      <c r="C19" s="193" t="s">
        <v>52</v>
      </c>
      <c r="D19" s="193" t="s">
        <v>58</v>
      </c>
      <c r="E19" s="194" t="s">
        <v>115</v>
      </c>
      <c r="F19" s="193" t="s">
        <v>65</v>
      </c>
      <c r="G19" s="147" t="s">
        <v>48</v>
      </c>
      <c r="H19" s="147">
        <v>11100</v>
      </c>
      <c r="I19" s="195"/>
      <c r="J19" s="193" t="s">
        <v>116</v>
      </c>
      <c r="K19" s="147">
        <v>1983</v>
      </c>
      <c r="L19" s="192" t="s">
        <v>337</v>
      </c>
      <c r="M19" s="192" t="s">
        <v>338</v>
      </c>
      <c r="N19" s="26" t="s">
        <v>330</v>
      </c>
      <c r="O19" s="26" t="s">
        <v>330</v>
      </c>
    </row>
    <row r="20" spans="2:17">
      <c r="B20" s="244" t="s">
        <v>253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</row>
    <row r="21" spans="2:17" s="98" customFormat="1" ht="30" customHeight="1">
      <c r="B21" s="96"/>
      <c r="C21" s="24" t="s">
        <v>37</v>
      </c>
      <c r="D21" s="97"/>
      <c r="E21" s="96"/>
      <c r="F21" s="96"/>
      <c r="G21" s="96"/>
      <c r="H21" s="96"/>
      <c r="I21" s="96"/>
      <c r="J21" s="96"/>
      <c r="K21" s="96"/>
      <c r="L21" s="104"/>
      <c r="M21" s="104"/>
      <c r="N21" s="96"/>
      <c r="O21" s="96"/>
    </row>
    <row r="22" spans="2:17">
      <c r="B22" s="243" t="s">
        <v>78</v>
      </c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</row>
    <row r="23" spans="2:17" s="2" customFormat="1" ht="27" customHeight="1">
      <c r="B23" s="24"/>
      <c r="C23" s="24" t="s">
        <v>37</v>
      </c>
      <c r="D23" s="25"/>
      <c r="E23" s="24"/>
      <c r="F23" s="26"/>
      <c r="G23" s="24"/>
      <c r="H23" s="24"/>
      <c r="I23" s="24"/>
      <c r="J23" s="24"/>
      <c r="K23" s="24"/>
      <c r="L23" s="24"/>
      <c r="M23" s="24"/>
      <c r="N23" s="24"/>
      <c r="O23" s="24"/>
      <c r="P23" s="6"/>
      <c r="Q23" s="6"/>
    </row>
    <row r="24" spans="2:17">
      <c r="B24" s="243" t="s">
        <v>79</v>
      </c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</row>
    <row r="25" spans="2:17" s="2" customFormat="1" ht="27" customHeight="1">
      <c r="B25" s="24"/>
      <c r="C25" s="24" t="s">
        <v>37</v>
      </c>
      <c r="D25" s="25"/>
      <c r="E25" s="24"/>
      <c r="F25" s="26"/>
      <c r="G25" s="24"/>
      <c r="H25" s="24"/>
      <c r="I25" s="24"/>
      <c r="J25" s="24"/>
      <c r="K25" s="24"/>
      <c r="L25" s="24"/>
      <c r="M25" s="24"/>
      <c r="N25" s="24"/>
      <c r="O25" s="24"/>
      <c r="P25" s="6"/>
      <c r="Q25" s="6"/>
    </row>
    <row r="26" spans="2:17">
      <c r="B26" s="244" t="s">
        <v>361</v>
      </c>
      <c r="C26" s="244"/>
      <c r="D26" s="244"/>
      <c r="E26" s="244"/>
      <c r="F26" s="244"/>
      <c r="G26" s="244"/>
      <c r="H26" s="244"/>
      <c r="I26" s="244"/>
      <c r="J26" s="244"/>
      <c r="K26" s="244"/>
      <c r="L26" s="244"/>
      <c r="M26" s="244"/>
      <c r="N26" s="244"/>
      <c r="O26" s="244"/>
    </row>
    <row r="27" spans="2:17" ht="27" customHeight="1">
      <c r="B27" s="24"/>
      <c r="C27" s="24" t="s">
        <v>37</v>
      </c>
      <c r="D27" s="25"/>
      <c r="E27" s="24"/>
      <c r="F27" s="26"/>
      <c r="G27" s="24"/>
      <c r="H27" s="24"/>
      <c r="I27" s="24"/>
      <c r="J27" s="24"/>
      <c r="K27" s="24"/>
      <c r="L27" s="24"/>
      <c r="M27" s="24"/>
      <c r="N27" s="24"/>
      <c r="O27" s="24"/>
    </row>
    <row r="28" spans="2:17">
      <c r="B28" s="243" t="s">
        <v>362</v>
      </c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</row>
    <row r="29" spans="2:17" s="2" customFormat="1" ht="27" customHeight="1">
      <c r="B29" s="24"/>
      <c r="C29" s="24" t="s">
        <v>37</v>
      </c>
      <c r="D29" s="25"/>
      <c r="E29" s="24"/>
      <c r="F29" s="26"/>
      <c r="G29" s="24"/>
      <c r="H29" s="24"/>
      <c r="I29" s="24"/>
      <c r="J29" s="24"/>
      <c r="K29" s="24"/>
      <c r="L29" s="24"/>
      <c r="M29" s="24"/>
      <c r="N29" s="24"/>
      <c r="O29" s="24"/>
      <c r="P29" s="6"/>
      <c r="Q29" s="6"/>
    </row>
    <row r="30" spans="2:17">
      <c r="B30" s="243" t="s">
        <v>363</v>
      </c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</row>
    <row r="31" spans="2:17" s="2" customFormat="1" ht="27" customHeight="1">
      <c r="B31" s="24"/>
      <c r="C31" s="24" t="s">
        <v>37</v>
      </c>
      <c r="D31" s="25"/>
      <c r="E31" s="24"/>
      <c r="F31" s="26"/>
      <c r="G31" s="24"/>
      <c r="H31" s="24"/>
      <c r="I31" s="24"/>
      <c r="J31" s="24"/>
      <c r="K31" s="24"/>
      <c r="L31" s="24"/>
      <c r="M31" s="24"/>
      <c r="N31" s="24"/>
      <c r="O31" s="24"/>
      <c r="P31" s="6"/>
      <c r="Q31" s="6"/>
    </row>
    <row r="32" spans="2:17">
      <c r="B32" s="243" t="s">
        <v>364</v>
      </c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</row>
    <row r="33" spans="2:17" s="2" customFormat="1" ht="27" customHeight="1">
      <c r="B33" s="24"/>
      <c r="C33" s="24" t="s">
        <v>37</v>
      </c>
      <c r="D33" s="25"/>
      <c r="E33" s="24"/>
      <c r="F33" s="26"/>
      <c r="G33" s="24"/>
      <c r="H33" s="24"/>
      <c r="I33" s="24"/>
      <c r="J33" s="24"/>
      <c r="K33" s="24"/>
      <c r="L33" s="24"/>
      <c r="M33" s="24"/>
      <c r="N33" s="24"/>
      <c r="O33" s="24"/>
      <c r="P33" s="6"/>
      <c r="Q33" s="6"/>
    </row>
    <row r="34" spans="2:17" s="2" customFormat="1" ht="12.75" customHeight="1">
      <c r="B34" s="243" t="s">
        <v>246</v>
      </c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6"/>
      <c r="Q34" s="6"/>
    </row>
    <row r="35" spans="2:17" ht="38.25">
      <c r="B35" s="147">
        <v>11</v>
      </c>
      <c r="C35" s="193" t="s">
        <v>247</v>
      </c>
      <c r="D35" s="194" t="s">
        <v>248</v>
      </c>
      <c r="E35" s="147" t="s">
        <v>249</v>
      </c>
      <c r="F35" s="193" t="s">
        <v>250</v>
      </c>
      <c r="G35" s="147" t="s">
        <v>251</v>
      </c>
      <c r="H35" s="147">
        <v>2499</v>
      </c>
      <c r="I35" s="195"/>
      <c r="J35" s="193">
        <v>9</v>
      </c>
      <c r="K35" s="147">
        <v>1993</v>
      </c>
      <c r="L35" s="192" t="s">
        <v>352</v>
      </c>
      <c r="M35" s="192" t="s">
        <v>353</v>
      </c>
      <c r="N35" s="26" t="s">
        <v>330</v>
      </c>
      <c r="O35" s="26" t="s">
        <v>330</v>
      </c>
    </row>
    <row r="36" spans="2:17" ht="42" customHeight="1">
      <c r="B36" s="145">
        <v>12</v>
      </c>
      <c r="C36" s="145" t="s">
        <v>262</v>
      </c>
      <c r="D36" s="190" t="s">
        <v>263</v>
      </c>
      <c r="E36" s="145" t="s">
        <v>264</v>
      </c>
      <c r="F36" s="145" t="s">
        <v>265</v>
      </c>
      <c r="G36" s="145" t="s">
        <v>48</v>
      </c>
      <c r="H36" s="145">
        <v>5861</v>
      </c>
      <c r="I36" s="191" t="s">
        <v>266</v>
      </c>
      <c r="J36" s="145">
        <v>6</v>
      </c>
      <c r="K36" s="145">
        <v>1997</v>
      </c>
      <c r="L36" s="192" t="s">
        <v>354</v>
      </c>
      <c r="M36" s="192" t="s">
        <v>355</v>
      </c>
      <c r="N36" s="26" t="s">
        <v>330</v>
      </c>
      <c r="O36" s="26" t="s">
        <v>330</v>
      </c>
    </row>
    <row r="37" spans="2:17" ht="39" customHeight="1">
      <c r="B37" s="145">
        <v>13</v>
      </c>
      <c r="C37" s="145" t="s">
        <v>262</v>
      </c>
      <c r="D37" s="190" t="s">
        <v>267</v>
      </c>
      <c r="E37" s="145" t="s">
        <v>268</v>
      </c>
      <c r="F37" s="145" t="s">
        <v>269</v>
      </c>
      <c r="G37" s="145" t="s">
        <v>270</v>
      </c>
      <c r="H37" s="145">
        <v>2998</v>
      </c>
      <c r="I37" s="191" t="s">
        <v>271</v>
      </c>
      <c r="J37" s="145">
        <v>7</v>
      </c>
      <c r="K37" s="145">
        <v>2018</v>
      </c>
      <c r="L37" s="192" t="s">
        <v>356</v>
      </c>
      <c r="M37" s="192" t="s">
        <v>357</v>
      </c>
      <c r="N37" s="26" t="s">
        <v>330</v>
      </c>
      <c r="O37" s="26" t="s">
        <v>330</v>
      </c>
    </row>
    <row r="38" spans="2:17" s="98" customFormat="1" ht="38.25">
      <c r="B38" s="96">
        <v>14</v>
      </c>
      <c r="C38" s="96" t="s">
        <v>88</v>
      </c>
      <c r="D38" s="97" t="s">
        <v>89</v>
      </c>
      <c r="E38" s="96" t="s">
        <v>90</v>
      </c>
      <c r="F38" s="96" t="s">
        <v>91</v>
      </c>
      <c r="G38" s="96" t="s">
        <v>92</v>
      </c>
      <c r="H38" s="96">
        <v>6540</v>
      </c>
      <c r="I38" s="96"/>
      <c r="J38" s="96">
        <v>39</v>
      </c>
      <c r="K38" s="96">
        <v>2001</v>
      </c>
      <c r="L38" s="104" t="s">
        <v>358</v>
      </c>
      <c r="M38" s="104" t="s">
        <v>359</v>
      </c>
      <c r="N38" s="26" t="s">
        <v>330</v>
      </c>
      <c r="O38" s="26" t="s">
        <v>330</v>
      </c>
    </row>
    <row r="68" spans="1:1" ht="409.6">
      <c r="A68" s="245"/>
    </row>
    <row r="69" spans="1:1" ht="409.6">
      <c r="A69" s="245"/>
    </row>
    <row r="70" spans="1:1">
      <c r="A70" s="245"/>
    </row>
    <row r="71" spans="1:1">
      <c r="A71" s="245"/>
    </row>
  </sheetData>
  <mergeCells count="25">
    <mergeCell ref="A68:A71"/>
    <mergeCell ref="B3:O3"/>
    <mergeCell ref="J4:J6"/>
    <mergeCell ref="K4:K6"/>
    <mergeCell ref="L4:M5"/>
    <mergeCell ref="N4:O5"/>
    <mergeCell ref="C4:C6"/>
    <mergeCell ref="I4:I6"/>
    <mergeCell ref="H4:H6"/>
    <mergeCell ref="B4:B6"/>
    <mergeCell ref="E4:E6"/>
    <mergeCell ref="D4:D6"/>
    <mergeCell ref="F4:F6"/>
    <mergeCell ref="G4:G6"/>
    <mergeCell ref="B7:O7"/>
    <mergeCell ref="B22:O22"/>
    <mergeCell ref="B24:O24"/>
    <mergeCell ref="B20:O20"/>
    <mergeCell ref="B12:O12"/>
    <mergeCell ref="B18:O18"/>
    <mergeCell ref="B34:O34"/>
    <mergeCell ref="B32:O32"/>
    <mergeCell ref="B26:O26"/>
    <mergeCell ref="B28:O28"/>
    <mergeCell ref="B30:O30"/>
  </mergeCells>
  <phoneticPr fontId="0" type="noConversion"/>
  <pageMargins left="0.51181102362204722" right="0.47244094488188981" top="0.9055118110236221" bottom="0.55118110236220474" header="0.51181102362204722" footer="0.23622047244094491"/>
  <pageSetup paperSize="9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activeCell="D25" sqref="D25"/>
    </sheetView>
  </sheetViews>
  <sheetFormatPr defaultRowHeight="12.75"/>
  <cols>
    <col min="1" max="1" width="9.42578125" style="10" customWidth="1"/>
    <col min="2" max="2" width="14" style="10" customWidth="1"/>
    <col min="3" max="3" width="15.7109375" style="172" customWidth="1"/>
    <col min="4" max="4" width="38.28515625" style="188" customWidth="1"/>
    <col min="5" max="5" width="18" style="188" customWidth="1"/>
    <col min="6" max="16384" width="9.140625" style="10"/>
  </cols>
  <sheetData>
    <row r="1" spans="1:9">
      <c r="D1" s="173" t="s">
        <v>360</v>
      </c>
      <c r="E1" s="173"/>
    </row>
    <row r="2" spans="1:9">
      <c r="A2" s="174"/>
      <c r="B2" s="174"/>
      <c r="C2" s="175"/>
      <c r="D2" s="176"/>
      <c r="E2" s="176"/>
      <c r="F2" s="174"/>
      <c r="G2" s="174"/>
      <c r="H2" s="174"/>
      <c r="I2" s="174"/>
    </row>
    <row r="3" spans="1:9" ht="21.75" customHeight="1">
      <c r="A3" s="248" t="s">
        <v>325</v>
      </c>
      <c r="B3" s="248"/>
      <c r="C3" s="248"/>
      <c r="D3" s="248"/>
      <c r="E3" s="177"/>
      <c r="F3" s="174"/>
      <c r="G3" s="174"/>
      <c r="H3" s="174"/>
      <c r="I3" s="174"/>
    </row>
    <row r="4" spans="1:9" ht="38.25">
      <c r="A4" s="170" t="s">
        <v>326</v>
      </c>
      <c r="B4" s="170" t="s">
        <v>327</v>
      </c>
      <c r="C4" s="178" t="s">
        <v>328</v>
      </c>
      <c r="D4" s="170" t="s">
        <v>329</v>
      </c>
      <c r="E4" s="179"/>
      <c r="F4" s="174"/>
      <c r="G4" s="174"/>
      <c r="H4" s="174"/>
      <c r="I4" s="174"/>
    </row>
    <row r="5" spans="1:9" ht="51" customHeight="1">
      <c r="A5" s="180">
        <v>2019</v>
      </c>
      <c r="B5" s="180" t="s">
        <v>330</v>
      </c>
      <c r="C5" s="180" t="s">
        <v>330</v>
      </c>
      <c r="D5" s="180" t="s">
        <v>330</v>
      </c>
      <c r="E5" s="179"/>
      <c r="F5" s="174"/>
      <c r="G5" s="174"/>
      <c r="H5" s="174"/>
      <c r="I5" s="174"/>
    </row>
    <row r="6" spans="1:9" ht="51" customHeight="1">
      <c r="A6" s="180">
        <v>2018</v>
      </c>
      <c r="B6" s="180" t="s">
        <v>330</v>
      </c>
      <c r="C6" s="180" t="s">
        <v>330</v>
      </c>
      <c r="D6" s="180" t="s">
        <v>330</v>
      </c>
      <c r="E6" s="179"/>
      <c r="F6" s="174"/>
      <c r="G6" s="174"/>
      <c r="H6" s="174"/>
      <c r="I6" s="174"/>
    </row>
    <row r="7" spans="1:9" ht="51" customHeight="1">
      <c r="A7" s="180">
        <v>2017</v>
      </c>
      <c r="B7" s="180">
        <v>1</v>
      </c>
      <c r="C7" s="189">
        <v>706.62</v>
      </c>
      <c r="D7" s="180" t="s">
        <v>349</v>
      </c>
      <c r="E7" s="179"/>
      <c r="F7" s="174"/>
      <c r="G7" s="174"/>
      <c r="H7" s="174"/>
      <c r="I7" s="174"/>
    </row>
    <row r="8" spans="1:9" ht="51" customHeight="1">
      <c r="A8" s="180">
        <v>2016</v>
      </c>
      <c r="B8" s="180" t="s">
        <v>330</v>
      </c>
      <c r="C8" s="180" t="s">
        <v>330</v>
      </c>
      <c r="D8" s="180" t="s">
        <v>330</v>
      </c>
      <c r="E8" s="179"/>
      <c r="F8" s="174"/>
      <c r="G8" s="174"/>
      <c r="H8" s="174"/>
      <c r="I8" s="174"/>
    </row>
    <row r="9" spans="1:9" ht="12.75" customHeight="1">
      <c r="A9" s="182"/>
      <c r="B9" s="181"/>
      <c r="C9" s="183"/>
      <c r="D9" s="184"/>
      <c r="E9" s="10"/>
      <c r="F9" s="174"/>
      <c r="G9" s="174"/>
      <c r="H9" s="174"/>
      <c r="I9" s="174"/>
    </row>
    <row r="10" spans="1:9" ht="12.75" customHeight="1">
      <c r="A10" s="182"/>
      <c r="B10" s="181"/>
      <c r="C10" s="183"/>
      <c r="D10" s="184"/>
      <c r="E10" s="10"/>
      <c r="F10" s="174"/>
      <c r="G10" s="174"/>
      <c r="H10" s="174"/>
      <c r="I10" s="174"/>
    </row>
    <row r="11" spans="1:9" ht="12.75" customHeight="1">
      <c r="A11" s="182"/>
      <c r="B11" s="181"/>
      <c r="C11" s="183"/>
      <c r="D11" s="184"/>
      <c r="E11" s="10"/>
      <c r="F11" s="174"/>
      <c r="G11" s="174"/>
      <c r="H11" s="174"/>
      <c r="I11" s="174"/>
    </row>
    <row r="12" spans="1:9" ht="12.75" customHeight="1">
      <c r="A12" s="182"/>
      <c r="B12" s="181"/>
      <c r="C12" s="183"/>
      <c r="D12" s="184"/>
      <c r="E12" s="184"/>
      <c r="F12" s="174"/>
      <c r="G12" s="174"/>
      <c r="H12" s="174"/>
      <c r="I12" s="174"/>
    </row>
    <row r="13" spans="1:9" ht="12.75" customHeight="1">
      <c r="A13" s="182"/>
      <c r="B13" s="181"/>
      <c r="C13" s="183"/>
      <c r="D13" s="184"/>
      <c r="E13" s="184"/>
      <c r="F13" s="174"/>
      <c r="G13" s="174"/>
      <c r="H13" s="174"/>
      <c r="I13" s="174"/>
    </row>
    <row r="14" spans="1:9" ht="12.75" customHeight="1">
      <c r="A14" s="182"/>
      <c r="B14" s="181"/>
      <c r="C14" s="183"/>
      <c r="D14" s="184"/>
      <c r="E14" s="184"/>
      <c r="F14" s="174"/>
      <c r="G14" s="174"/>
      <c r="H14" s="174"/>
      <c r="I14" s="174"/>
    </row>
    <row r="15" spans="1:9" ht="12.75" customHeight="1">
      <c r="A15" s="182"/>
      <c r="B15" s="181"/>
      <c r="C15" s="183"/>
      <c r="D15" s="184"/>
      <c r="E15" s="184"/>
      <c r="F15" s="174"/>
      <c r="G15" s="174"/>
      <c r="H15" s="174"/>
      <c r="I15" s="174"/>
    </row>
    <row r="16" spans="1:9" ht="12.75" customHeight="1">
      <c r="A16" s="182"/>
      <c r="B16" s="181"/>
      <c r="C16" s="183"/>
      <c r="D16" s="184"/>
      <c r="E16" s="184"/>
      <c r="F16" s="174"/>
      <c r="G16" s="174"/>
      <c r="H16" s="174"/>
      <c r="I16" s="174"/>
    </row>
    <row r="17" spans="1:9" ht="12.75" customHeight="1">
      <c r="A17" s="182"/>
      <c r="B17" s="181"/>
      <c r="C17" s="183"/>
      <c r="D17" s="184"/>
      <c r="E17" s="184"/>
      <c r="F17" s="174"/>
      <c r="G17" s="174"/>
      <c r="H17" s="174"/>
      <c r="I17" s="174"/>
    </row>
    <row r="18" spans="1:9" ht="12.75" customHeight="1">
      <c r="A18" s="182"/>
      <c r="B18" s="181"/>
      <c r="C18" s="183"/>
      <c r="D18" s="184"/>
      <c r="E18" s="184"/>
      <c r="F18" s="174"/>
      <c r="G18" s="174"/>
      <c r="H18" s="174"/>
      <c r="I18" s="174"/>
    </row>
    <row r="19" spans="1:9" ht="12.75" customHeight="1">
      <c r="A19" s="182"/>
      <c r="B19" s="181"/>
      <c r="C19" s="183"/>
      <c r="D19" s="184"/>
      <c r="E19" s="184"/>
      <c r="F19" s="174"/>
      <c r="G19" s="174"/>
      <c r="H19" s="174"/>
      <c r="I19" s="174"/>
    </row>
    <row r="20" spans="1:9" ht="12.75" customHeight="1">
      <c r="A20" s="182"/>
      <c r="B20" s="181"/>
      <c r="C20" s="183"/>
      <c r="D20" s="184"/>
      <c r="E20" s="184"/>
      <c r="F20" s="174"/>
      <c r="G20" s="174"/>
      <c r="H20" s="174"/>
      <c r="I20" s="174"/>
    </row>
    <row r="21" spans="1:9" ht="12.75" customHeight="1">
      <c r="A21" s="182"/>
      <c r="B21" s="181"/>
      <c r="C21" s="183"/>
      <c r="D21" s="184"/>
      <c r="E21" s="184"/>
      <c r="F21" s="174"/>
      <c r="G21" s="174"/>
      <c r="H21" s="174"/>
      <c r="I21" s="174"/>
    </row>
    <row r="22" spans="1:9" ht="12.75" customHeight="1">
      <c r="A22" s="182"/>
      <c r="B22" s="181"/>
      <c r="C22" s="183"/>
      <c r="D22" s="184"/>
      <c r="E22" s="184"/>
      <c r="F22" s="174"/>
      <c r="G22" s="174"/>
      <c r="H22" s="174"/>
      <c r="I22" s="174"/>
    </row>
    <row r="23" spans="1:9" ht="12.75" customHeight="1">
      <c r="A23" s="182"/>
      <c r="B23" s="181"/>
      <c r="C23" s="183"/>
      <c r="D23" s="184"/>
      <c r="E23" s="184"/>
      <c r="F23" s="174"/>
      <c r="G23" s="174"/>
      <c r="H23" s="174"/>
      <c r="I23" s="174"/>
    </row>
    <row r="24" spans="1:9" ht="12.75" customHeight="1">
      <c r="A24" s="182"/>
      <c r="B24" s="181"/>
      <c r="C24" s="183"/>
      <c r="D24" s="184"/>
      <c r="E24" s="184"/>
      <c r="F24" s="174"/>
      <c r="G24" s="174"/>
      <c r="H24" s="174"/>
      <c r="I24" s="174"/>
    </row>
    <row r="25" spans="1:9" ht="12.75" customHeight="1">
      <c r="A25" s="182"/>
      <c r="B25" s="181"/>
      <c r="C25" s="183"/>
      <c r="D25" s="184"/>
      <c r="E25" s="184"/>
      <c r="F25" s="174"/>
      <c r="G25" s="174"/>
      <c r="H25" s="174"/>
      <c r="I25" s="174"/>
    </row>
    <row r="26" spans="1:9" ht="12.75" customHeight="1">
      <c r="A26" s="182"/>
      <c r="B26" s="181"/>
      <c r="C26" s="183"/>
      <c r="D26" s="184"/>
      <c r="E26" s="184"/>
      <c r="F26" s="174"/>
      <c r="G26" s="174"/>
      <c r="H26" s="174"/>
      <c r="I26" s="174"/>
    </row>
    <row r="27" spans="1:9" ht="12.75" customHeight="1">
      <c r="A27" s="182"/>
      <c r="B27" s="181"/>
      <c r="C27" s="183"/>
      <c r="D27" s="184"/>
      <c r="E27" s="184"/>
      <c r="F27" s="174"/>
      <c r="G27" s="174"/>
      <c r="H27" s="174"/>
      <c r="I27" s="174"/>
    </row>
    <row r="28" spans="1:9" ht="12.75" customHeight="1">
      <c r="A28" s="182"/>
      <c r="B28" s="181"/>
      <c r="C28" s="183"/>
      <c r="D28" s="184"/>
      <c r="E28" s="184"/>
      <c r="F28" s="174"/>
      <c r="G28" s="174"/>
      <c r="H28" s="174"/>
      <c r="I28" s="174"/>
    </row>
    <row r="29" spans="1:9" ht="12.75" customHeight="1">
      <c r="A29" s="182"/>
      <c r="B29" s="181"/>
      <c r="C29" s="183"/>
      <c r="D29" s="184"/>
      <c r="E29" s="184"/>
      <c r="F29" s="174"/>
      <c r="G29" s="174"/>
      <c r="H29" s="174"/>
      <c r="I29" s="174"/>
    </row>
    <row r="30" spans="1:9" ht="12.75" customHeight="1">
      <c r="A30" s="182"/>
      <c r="B30" s="181"/>
      <c r="C30" s="183"/>
      <c r="D30" s="249"/>
      <c r="E30" s="249"/>
      <c r="F30" s="174"/>
      <c r="G30" s="174"/>
      <c r="H30" s="174"/>
      <c r="I30" s="174"/>
    </row>
    <row r="31" spans="1:9" ht="12.75" customHeight="1">
      <c r="A31" s="182"/>
      <c r="B31" s="181"/>
      <c r="C31" s="183"/>
      <c r="D31" s="249"/>
      <c r="E31" s="249"/>
      <c r="F31" s="174"/>
      <c r="G31" s="174"/>
      <c r="H31" s="174"/>
      <c r="I31" s="174"/>
    </row>
    <row r="32" spans="1:9" ht="12.75" customHeight="1">
      <c r="A32" s="182"/>
      <c r="B32" s="181"/>
      <c r="C32" s="183"/>
      <c r="D32" s="249"/>
      <c r="E32" s="249"/>
      <c r="F32" s="174"/>
      <c r="G32" s="174"/>
      <c r="H32" s="174"/>
      <c r="I32" s="174"/>
    </row>
    <row r="33" spans="1:9" ht="12.75" customHeight="1">
      <c r="A33" s="182"/>
      <c r="B33" s="181"/>
      <c r="C33" s="183"/>
      <c r="D33" s="184"/>
      <c r="E33" s="184"/>
      <c r="F33" s="174"/>
      <c r="G33" s="174"/>
      <c r="H33" s="174"/>
      <c r="I33" s="174"/>
    </row>
    <row r="34" spans="1:9" ht="12.75" customHeight="1">
      <c r="A34" s="182"/>
      <c r="B34" s="181"/>
      <c r="C34" s="183"/>
      <c r="D34" s="184"/>
      <c r="E34" s="184"/>
      <c r="F34" s="174"/>
      <c r="G34" s="174"/>
      <c r="H34" s="174"/>
      <c r="I34" s="174"/>
    </row>
    <row r="35" spans="1:9" ht="12.75" customHeight="1">
      <c r="A35" s="182"/>
      <c r="B35" s="181"/>
      <c r="C35" s="183"/>
      <c r="D35" s="184"/>
      <c r="E35" s="184"/>
      <c r="F35" s="174"/>
      <c r="G35" s="174"/>
      <c r="H35" s="174"/>
      <c r="I35" s="174"/>
    </row>
    <row r="36" spans="1:9" ht="12.75" customHeight="1">
      <c r="A36" s="182"/>
      <c r="B36" s="181"/>
      <c r="C36" s="183"/>
      <c r="D36" s="184"/>
      <c r="E36" s="184"/>
      <c r="F36" s="174"/>
      <c r="G36" s="174"/>
      <c r="H36" s="174"/>
      <c r="I36" s="174"/>
    </row>
    <row r="37" spans="1:9" ht="12.75" customHeight="1">
      <c r="A37" s="182"/>
      <c r="B37" s="181"/>
      <c r="C37" s="183"/>
      <c r="D37" s="184"/>
      <c r="E37" s="184"/>
      <c r="F37" s="174"/>
      <c r="G37" s="174"/>
      <c r="H37" s="174"/>
      <c r="I37" s="174"/>
    </row>
    <row r="38" spans="1:9" ht="12.75" customHeight="1">
      <c r="A38" s="182"/>
      <c r="B38" s="181"/>
      <c r="C38" s="183"/>
      <c r="D38" s="250"/>
      <c r="E38" s="185"/>
      <c r="F38" s="174"/>
      <c r="G38" s="174"/>
      <c r="H38" s="174"/>
      <c r="I38" s="174"/>
    </row>
    <row r="39" spans="1:9" ht="12.75" customHeight="1">
      <c r="A39" s="182"/>
      <c r="B39" s="181"/>
      <c r="C39" s="183"/>
      <c r="D39" s="250"/>
      <c r="E39" s="185"/>
      <c r="F39" s="174"/>
      <c r="G39" s="174"/>
      <c r="H39" s="174"/>
      <c r="I39" s="174"/>
    </row>
    <row r="40" spans="1:9" ht="12.75" customHeight="1">
      <c r="A40" s="182"/>
      <c r="B40" s="181"/>
      <c r="C40" s="183"/>
      <c r="D40" s="250"/>
      <c r="E40" s="185"/>
      <c r="F40" s="174"/>
      <c r="G40" s="174"/>
      <c r="H40" s="174"/>
      <c r="I40" s="174"/>
    </row>
    <row r="41" spans="1:9" ht="12.75" customHeight="1">
      <c r="A41" s="182"/>
      <c r="B41" s="181"/>
      <c r="C41" s="183"/>
      <c r="D41" s="184"/>
      <c r="E41" s="184"/>
      <c r="F41" s="174"/>
      <c r="G41" s="174"/>
      <c r="H41" s="174"/>
      <c r="I41" s="174"/>
    </row>
    <row r="42" spans="1:9" ht="12.75" customHeight="1">
      <c r="A42" s="182"/>
      <c r="B42" s="181"/>
      <c r="C42" s="183"/>
      <c r="D42" s="184"/>
      <c r="E42" s="184"/>
      <c r="F42" s="174"/>
      <c r="G42" s="174"/>
      <c r="H42" s="174"/>
      <c r="I42" s="174"/>
    </row>
    <row r="43" spans="1:9" ht="12.75" customHeight="1">
      <c r="A43" s="182"/>
      <c r="B43" s="181"/>
      <c r="C43" s="183"/>
      <c r="D43" s="184"/>
      <c r="E43" s="184"/>
      <c r="F43" s="174"/>
      <c r="G43" s="174"/>
      <c r="H43" s="174"/>
      <c r="I43" s="174"/>
    </row>
    <row r="44" spans="1:9" ht="12.75" customHeight="1">
      <c r="A44" s="182"/>
      <c r="B44" s="181"/>
      <c r="C44" s="183"/>
      <c r="D44" s="184"/>
      <c r="E44" s="184"/>
      <c r="F44" s="174"/>
      <c r="G44" s="174"/>
      <c r="H44" s="174"/>
      <c r="I44" s="174"/>
    </row>
    <row r="45" spans="1:9">
      <c r="A45" s="186"/>
      <c r="B45"/>
      <c r="D45" s="10"/>
      <c r="E45" s="10"/>
    </row>
    <row r="46" spans="1:9">
      <c r="A46" s="186"/>
      <c r="B46"/>
      <c r="D46" s="10"/>
      <c r="E46" s="10"/>
    </row>
    <row r="47" spans="1:9">
      <c r="A47"/>
      <c r="B47" s="187"/>
      <c r="D47" s="10"/>
      <c r="E47" s="10"/>
    </row>
    <row r="48" spans="1:9">
      <c r="A48"/>
      <c r="B48" s="187"/>
    </row>
    <row r="49" spans="1:5">
      <c r="A49" s="186"/>
      <c r="B49"/>
    </row>
    <row r="50" spans="1:5">
      <c r="A50"/>
      <c r="B50" s="187"/>
      <c r="E50" s="249"/>
    </row>
    <row r="51" spans="1:5">
      <c r="E51" s="249"/>
    </row>
    <row r="52" spans="1:5">
      <c r="E52" s="249"/>
    </row>
  </sheetData>
  <mergeCells count="5">
    <mergeCell ref="A3:D3"/>
    <mergeCell ref="D30:D32"/>
    <mergeCell ref="E30:E32"/>
    <mergeCell ref="D38:D40"/>
    <mergeCell ref="E50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budynki</vt:lpstr>
      <vt:lpstr>środki trwałe</vt:lpstr>
      <vt:lpstr>elektronika</vt:lpstr>
      <vt:lpstr>auta</vt:lpstr>
      <vt:lpstr>szkodowość</vt:lpstr>
      <vt:lpstr>auta!Obszar_wydruku</vt:lpstr>
      <vt:lpstr>budynki!Obszar_wydruku</vt:lpstr>
      <vt:lpstr>elektronika!Obszar_wydruku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Magda</cp:lastModifiedBy>
  <cp:lastPrinted>2019-04-08T12:45:20Z</cp:lastPrinted>
  <dcterms:created xsi:type="dcterms:W3CDTF">2003-03-13T10:23:20Z</dcterms:created>
  <dcterms:modified xsi:type="dcterms:W3CDTF">2019-04-16T08:13:06Z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